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reiben/praca/pp/repos/dydaktyka/sop1/lato_2017/"/>
    </mc:Choice>
  </mc:AlternateContent>
  <bookViews>
    <workbookView xWindow="900" yWindow="460" windowWidth="27900" windowHeight="17540" tabRatio="500"/>
  </bookViews>
  <sheets>
    <sheet name="kolokwium 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4" i="1" l="1"/>
  <c r="K5" i="1"/>
  <c r="H6" i="1"/>
  <c r="I6" i="1"/>
  <c r="H7" i="1"/>
  <c r="I7" i="1"/>
  <c r="K7" i="1"/>
  <c r="H8" i="1"/>
  <c r="I8" i="1"/>
  <c r="K8" i="1"/>
  <c r="H9" i="1"/>
  <c r="I9" i="1"/>
  <c r="H10" i="1"/>
  <c r="I10" i="1"/>
  <c r="H11" i="1"/>
  <c r="I11" i="1"/>
  <c r="K11" i="1"/>
  <c r="H12" i="1"/>
  <c r="I12" i="1"/>
  <c r="K12" i="1"/>
  <c r="H13" i="1"/>
  <c r="I13" i="1"/>
  <c r="K13" i="1"/>
  <c r="H14" i="1"/>
  <c r="I14" i="1"/>
  <c r="K14" i="1"/>
  <c r="H15" i="1"/>
  <c r="I15" i="1"/>
  <c r="K15" i="1"/>
  <c r="H16" i="1"/>
  <c r="I16" i="1"/>
  <c r="K16" i="1"/>
  <c r="H17" i="1"/>
  <c r="I17" i="1"/>
  <c r="K17" i="1"/>
  <c r="H18" i="1"/>
  <c r="I18" i="1"/>
  <c r="H19" i="1"/>
  <c r="I19" i="1"/>
  <c r="K19" i="1"/>
  <c r="H20" i="1"/>
  <c r="I20" i="1"/>
  <c r="K20" i="1"/>
  <c r="H21" i="1"/>
  <c r="I21" i="1"/>
  <c r="K21" i="1"/>
  <c r="H22" i="1"/>
  <c r="I22" i="1"/>
  <c r="K22" i="1"/>
  <c r="H23" i="1"/>
  <c r="I23" i="1"/>
  <c r="D23" i="1"/>
  <c r="K23" i="1"/>
  <c r="H24" i="1"/>
  <c r="I24" i="1"/>
  <c r="K24" i="1"/>
  <c r="H25" i="1"/>
  <c r="I25" i="1"/>
  <c r="K25" i="1"/>
  <c r="H26" i="1"/>
  <c r="I26" i="1"/>
  <c r="D26" i="1"/>
  <c r="K26" i="1"/>
  <c r="H27" i="1"/>
  <c r="I27" i="1"/>
  <c r="K27" i="1"/>
  <c r="H28" i="1"/>
  <c r="I28" i="1"/>
  <c r="K28" i="1"/>
  <c r="H29" i="1"/>
  <c r="I29" i="1"/>
  <c r="K29" i="1"/>
  <c r="H30" i="1"/>
  <c r="I30" i="1"/>
  <c r="K30" i="1"/>
  <c r="H31" i="1"/>
  <c r="I31" i="1"/>
  <c r="H32" i="1"/>
  <c r="I32" i="1"/>
  <c r="K32" i="1"/>
  <c r="K33" i="1"/>
  <c r="H34" i="1"/>
  <c r="I34" i="1"/>
  <c r="H35" i="1"/>
  <c r="I35" i="1"/>
  <c r="K35" i="1"/>
  <c r="H36" i="1"/>
  <c r="I36" i="1"/>
  <c r="K36" i="1"/>
  <c r="H37" i="1"/>
  <c r="I37" i="1"/>
  <c r="K37" i="1"/>
  <c r="H39" i="1"/>
  <c r="I39" i="1"/>
  <c r="K39" i="1"/>
  <c r="H40" i="1"/>
  <c r="I40" i="1"/>
  <c r="K40" i="1"/>
  <c r="H41" i="1"/>
  <c r="I41" i="1"/>
  <c r="K41" i="1"/>
  <c r="H42" i="1"/>
  <c r="I42" i="1"/>
  <c r="K42" i="1"/>
  <c r="H43" i="1"/>
  <c r="I43" i="1"/>
  <c r="E11" i="1"/>
  <c r="D12" i="1"/>
  <c r="D13" i="1"/>
  <c r="E13" i="1"/>
  <c r="D14" i="1"/>
  <c r="E14" i="1"/>
  <c r="D15" i="1"/>
  <c r="E15" i="1"/>
  <c r="D16" i="1"/>
  <c r="E16" i="1"/>
  <c r="H3" i="1"/>
  <c r="I3" i="1"/>
  <c r="D3" i="1"/>
  <c r="E3" i="1"/>
  <c r="K3" i="1"/>
  <c r="D18" i="1"/>
  <c r="E18" i="1"/>
  <c r="D41" i="1"/>
  <c r="E41" i="1"/>
  <c r="D42" i="1"/>
  <c r="E42" i="1"/>
  <c r="D43" i="1"/>
  <c r="E43" i="1"/>
  <c r="D44" i="1"/>
  <c r="E44" i="1"/>
  <c r="H44" i="1"/>
  <c r="I44" i="1"/>
  <c r="D45" i="1"/>
  <c r="E45" i="1"/>
  <c r="H45" i="1"/>
  <c r="I45" i="1"/>
  <c r="D4" i="1"/>
  <c r="H4" i="1"/>
  <c r="I4" i="1"/>
  <c r="D5" i="1"/>
  <c r="E5" i="1"/>
  <c r="H5" i="1"/>
  <c r="I5" i="1"/>
  <c r="D6" i="1"/>
  <c r="E6" i="1"/>
  <c r="D7" i="1"/>
  <c r="E7" i="1"/>
  <c r="D8" i="1"/>
  <c r="E8" i="1"/>
  <c r="D9" i="1"/>
  <c r="E9" i="1"/>
  <c r="D10" i="1"/>
  <c r="E10" i="1"/>
  <c r="D17" i="1"/>
  <c r="E17" i="1"/>
  <c r="D19" i="1"/>
  <c r="E19" i="1"/>
  <c r="D20" i="1"/>
  <c r="E20" i="1"/>
  <c r="D21" i="1"/>
  <c r="E21" i="1"/>
  <c r="D22" i="1"/>
  <c r="E22" i="1"/>
  <c r="D24" i="1"/>
  <c r="E24" i="1"/>
  <c r="D25" i="1"/>
  <c r="E25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H33" i="1"/>
  <c r="I33" i="1"/>
  <c r="D34" i="1"/>
  <c r="E34" i="1"/>
  <c r="D35" i="1"/>
  <c r="E35" i="1"/>
  <c r="D36" i="1"/>
  <c r="E36" i="1"/>
  <c r="D37" i="1"/>
  <c r="E37" i="1"/>
  <c r="D38" i="1"/>
  <c r="E38" i="1"/>
  <c r="H38" i="1"/>
  <c r="I38" i="1"/>
  <c r="D39" i="1"/>
  <c r="E39" i="1"/>
  <c r="D40" i="1"/>
  <c r="E40" i="1"/>
  <c r="D11" i="1"/>
</calcChain>
</file>

<file path=xl/comments1.xml><?xml version="1.0" encoding="utf-8"?>
<comments xmlns="http://schemas.openxmlformats.org/spreadsheetml/2006/main">
  <authors>
    <author>Użytkownik Microsoft Office</author>
  </authors>
  <commentList>
    <comment ref="F3" authorId="0">
      <text>
        <r>
          <rPr>
            <b/>
            <sz val="10"/>
            <color indexed="81"/>
            <rFont val="Calibri"/>
          </rPr>
          <t>bardzo duzo bledow wysakuje</t>
        </r>
      </text>
    </comment>
    <comment ref="F7" authorId="0">
      <text>
        <r>
          <rPr>
            <b/>
            <sz val="10"/>
            <color indexed="81"/>
            <rFont val="Calibri"/>
          </rPr>
          <t>zle liczone sa sumy</t>
        </r>
      </text>
    </comment>
    <comment ref="F13" authorId="0">
      <text>
        <r>
          <rPr>
            <b/>
            <sz val="10"/>
            <color indexed="81"/>
            <rFont val="Calibri"/>
          </rPr>
          <t>zle podaje wlasciciela</t>
        </r>
      </text>
    </comment>
    <comment ref="F16" authorId="0">
      <text>
        <r>
          <rPr>
            <b/>
            <sz val="10"/>
            <color indexed="81"/>
            <rFont val="Calibri"/>
          </rPr>
          <t>występują błędy w wchodzeniu do podatalogów?</t>
        </r>
      </text>
    </comment>
    <comment ref="F17" authorId="0">
      <text>
        <r>
          <rPr>
            <b/>
            <sz val="10"/>
            <color indexed="81"/>
            <rFont val="Calibri"/>
          </rPr>
          <t>zle pokazuje sumy plikow usera</t>
        </r>
      </text>
    </comment>
    <comment ref="F19" authorId="0">
      <text>
        <r>
          <rPr>
            <b/>
            <sz val="10"/>
            <color indexed="81"/>
            <rFont val="Calibri"/>
          </rPr>
          <t>brak info o liczbe kat/plikow usera</t>
        </r>
      </text>
    </comment>
    <comment ref="F21" authorId="0">
      <text>
        <r>
          <rPr>
            <b/>
            <sz val="10"/>
            <color indexed="81"/>
            <rFont val="Calibri"/>
          </rPr>
          <t>brak podawanie paramterow readem</t>
        </r>
      </text>
    </comment>
    <comment ref="F23" authorId="0">
      <text>
        <r>
          <rPr>
            <b/>
            <sz val="10"/>
            <color indexed="81"/>
            <rFont val="Calibri"/>
          </rPr>
          <t>błąd w liczeniu</t>
        </r>
      </text>
    </comment>
    <comment ref="F24" authorId="0">
      <text>
        <r>
          <rPr>
            <b/>
            <sz val="10"/>
            <color indexed="81"/>
            <rFont val="Calibri"/>
          </rPr>
          <t>cos zle z userem</t>
        </r>
      </text>
    </comment>
    <comment ref="F25" authorId="0">
      <text>
        <r>
          <rPr>
            <b/>
            <sz val="10"/>
            <color indexed="81"/>
            <rFont val="Calibri"/>
          </rPr>
          <t>spoznienie</t>
        </r>
      </text>
    </comment>
    <comment ref="F41" authorId="0">
      <text>
        <r>
          <rPr>
            <b/>
            <sz val="10"/>
            <color indexed="81"/>
            <rFont val="Calibri"/>
          </rPr>
          <t>Użytkownik Microsoft Office:</t>
        </r>
        <r>
          <rPr>
            <sz val="10"/>
            <color indexed="81"/>
            <rFont val="Calibri"/>
          </rPr>
          <t xml:space="preserve">
zadanie niekompletne</t>
        </r>
      </text>
    </comment>
    <comment ref="F42" authorId="0">
      <text>
        <r>
          <rPr>
            <b/>
            <sz val="10"/>
            <color indexed="81"/>
            <rFont val="Calibri"/>
          </rPr>
          <t>zle liczy pliku usera</t>
        </r>
      </text>
    </comment>
  </commentList>
</comments>
</file>

<file path=xl/sharedStrings.xml><?xml version="1.0" encoding="utf-8"?>
<sst xmlns="http://schemas.openxmlformats.org/spreadsheetml/2006/main" count="22" uniqueCount="15">
  <si>
    <t>od [%]</t>
  </si>
  <si>
    <t>do [%]</t>
  </si>
  <si>
    <t>ocena</t>
  </si>
  <si>
    <t>indeks</t>
  </si>
  <si>
    <t>punkty</t>
  </si>
  <si>
    <t>max</t>
  </si>
  <si>
    <t>%</t>
  </si>
  <si>
    <t>kolokwium I</t>
  </si>
  <si>
    <t>aktywność</t>
  </si>
  <si>
    <t>końcowa</t>
  </si>
  <si>
    <t>skrypt</t>
  </si>
  <si>
    <t>5,75 | 11,5</t>
  </si>
  <si>
    <t>9 | 17,5</t>
  </si>
  <si>
    <t>9 | 18,5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</si>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</sst>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0"/>
      <color indexed="81"/>
      <name val="Calibri"/>
    </font>
    <font>
      <b/>
      <sz val="10"/>
      <color indexed="8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3B3B3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11" xfId="0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0" fillId="4" borderId="10" xfId="0" applyFill="1" applyBorder="1"/>
    <xf numFmtId="0" fontId="0" fillId="4" borderId="12" xfId="0" applyFill="1" applyBorder="1"/>
    <xf numFmtId="0" fontId="0" fillId="0" borderId="5" xfId="0" applyBorder="1"/>
    <xf numFmtId="0" fontId="0" fillId="0" borderId="8" xfId="0" applyBorder="1"/>
    <xf numFmtId="0" fontId="0" fillId="4" borderId="9" xfId="0" applyFill="1" applyBorder="1"/>
    <xf numFmtId="0" fontId="0" fillId="0" borderId="2" xfId="0" applyBorder="1"/>
    <xf numFmtId="0" fontId="5" fillId="0" borderId="3" xfId="0" applyFont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0" fillId="4" borderId="6" xfId="0" applyFill="1" applyBorder="1"/>
    <xf numFmtId="0" fontId="0" fillId="4" borderId="7" xfId="0" applyFill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4" borderId="0" xfId="0" applyFill="1" applyBorder="1"/>
    <xf numFmtId="0" fontId="0" fillId="4" borderId="0" xfId="0" applyFont="1" applyFill="1" applyBorder="1"/>
    <xf numFmtId="0" fontId="0" fillId="4" borderId="11" xfId="0" applyFill="1" applyBorder="1"/>
    <xf numFmtId="0" fontId="0" fillId="0" borderId="16" xfId="0" applyBorder="1"/>
    <xf numFmtId="0" fontId="5" fillId="4" borderId="9" xfId="0" applyFon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4" borderId="8" xfId="0" applyFill="1" applyBorder="1"/>
    <xf numFmtId="0" fontId="0" fillId="4" borderId="5" xfId="0" applyFill="1" applyBorder="1"/>
    <xf numFmtId="0" fontId="7" fillId="0" borderId="0" xfId="0" applyFont="1" applyBorder="1"/>
    <xf numFmtId="0" fontId="7" fillId="4" borderId="10" xfId="0" applyFont="1" applyFill="1" applyBorder="1"/>
    <xf numFmtId="0" fontId="7" fillId="4" borderId="6" xfId="0" applyFont="1" applyFill="1" applyBorder="1"/>
    <xf numFmtId="0" fontId="7" fillId="0" borderId="16" xfId="0" applyFont="1" applyBorder="1"/>
    <xf numFmtId="0" fontId="7" fillId="4" borderId="0" xfId="0" applyFont="1" applyFill="1" applyBorder="1"/>
    <xf numFmtId="0" fontId="0" fillId="5" borderId="6" xfId="0" applyFill="1" applyBorder="1"/>
    <xf numFmtId="0" fontId="0" fillId="5" borderId="0" xfId="0" applyFill="1" applyBorder="1"/>
    <xf numFmtId="0" fontId="0" fillId="5" borderId="19" xfId="0" applyFill="1" applyBorder="1"/>
    <xf numFmtId="0" fontId="0" fillId="5" borderId="16" xfId="0" applyFill="1" applyBorder="1"/>
    <xf numFmtId="0" fontId="0" fillId="5" borderId="10" xfId="0" applyFill="1" applyBorder="1"/>
    <xf numFmtId="0" fontId="0" fillId="5" borderId="3" xfId="0" applyFill="1" applyBorder="1"/>
    <xf numFmtId="0" fontId="0" fillId="5" borderId="0" xfId="0" applyFill="1"/>
    <xf numFmtId="0" fontId="0" fillId="0" borderId="6" xfId="0" applyFill="1" applyBorder="1"/>
    <xf numFmtId="0" fontId="0" fillId="0" borderId="0" xfId="0" applyFill="1" applyBorder="1"/>
    <xf numFmtId="0" fontId="0" fillId="0" borderId="0" xfId="0" applyFont="1" applyFill="1" applyBorder="1"/>
    <xf numFmtId="0" fontId="0" fillId="0" borderId="19" xfId="0" applyFill="1" applyBorder="1"/>
    <xf numFmtId="0" fontId="0" fillId="0" borderId="16" xfId="0" applyFill="1" applyBorder="1"/>
    <xf numFmtId="0" fontId="7" fillId="0" borderId="16" xfId="0" applyFont="1" applyFill="1" applyBorder="1"/>
    <xf numFmtId="0" fontId="0" fillId="0" borderId="3" xfId="0" applyFill="1" applyBorder="1"/>
    <xf numFmtId="0" fontId="0" fillId="0" borderId="0" xfId="0" applyFill="1"/>
    <xf numFmtId="0" fontId="7" fillId="0" borderId="6" xfId="0" applyFont="1" applyFill="1" applyBorder="1"/>
    <xf numFmtId="0" fontId="7" fillId="0" borderId="0" xfId="0" applyFont="1" applyFill="1" applyBorder="1"/>
    <xf numFmtId="0" fontId="7" fillId="0" borderId="19" xfId="0" applyFont="1" applyFill="1" applyBorder="1"/>
    <xf numFmtId="0" fontId="7" fillId="0" borderId="3" xfId="0" applyFont="1" applyFill="1" applyBorder="1"/>
    <xf numFmtId="0" fontId="7" fillId="0" borderId="0" xfId="0" applyFont="1" applyFill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0" xfId="0" applyFill="1" applyBorder="1"/>
    <xf numFmtId="0" fontId="7" fillId="0" borderId="10" xfId="0" applyFont="1" applyFill="1" applyBorder="1"/>
    <xf numFmtId="0" fontId="0" fillId="0" borderId="16" xfId="0" applyFont="1" applyFill="1" applyBorder="1"/>
  </cellXfs>
  <cellStyles count="13">
    <cellStyle name="Hiperlink" xfId="1" builtinId="8" hidden="1"/>
    <cellStyle name="Hiperlink" xfId="3" builtinId="8" hidden="1"/>
    <cellStyle name="Hiperlink" xfId="5" builtinId="8" hidden="1"/>
    <cellStyle name="Hiperlink" xfId="7" builtinId="8" hidden="1"/>
    <cellStyle name="Hiperlink" xfId="9" builtinId="8" hidden="1"/>
    <cellStyle name="Hiperlink" xfId="11" builtinId="8" hidden="1"/>
    <cellStyle name="Norm." xfId="0" builtinId="0"/>
    <cellStyle name="Odwiedzone hiperłącze" xfId="2" builtinId="9" hidden="1"/>
    <cellStyle name="Odwiedzone hiperłącze" xfId="4" builtinId="9" hidden="1"/>
    <cellStyle name="Odwiedzone hiperłącze" xfId="6" builtinId="9" hidden="1"/>
    <cellStyle name="Odwiedzone hiperłącze" xfId="8" builtinId="9" hidden="1"/>
    <cellStyle name="Odwiedzone hiperłącze" xfId="10" builtinId="9" hidden="1"/>
    <cellStyle name="Odwiedzone hiperłącze" xfId="1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55"/>
  <sheetViews>
    <sheetView tabSelected="1" workbookViewId="0">
      <selection activeCell="M27" sqref="M27"/>
    </sheetView>
  </sheetViews>
  <sheetFormatPr baseColWidth="10" defaultRowHeight="16" x14ac:dyDescent="0.2"/>
  <sheetData>
    <row r="1" spans="1:11" ht="17" thickBot="1" x14ac:dyDescent="0.25">
      <c r="B1" s="64" t="s">
        <v>7</v>
      </c>
      <c r="C1" s="65"/>
      <c r="D1" s="65"/>
      <c r="E1" s="66"/>
      <c r="F1" s="64" t="s">
        <v>10</v>
      </c>
      <c r="G1" s="65"/>
      <c r="H1" s="65"/>
      <c r="I1" s="66"/>
      <c r="J1" s="21" t="s">
        <v>8</v>
      </c>
      <c r="K1" s="4" t="s">
        <v>2</v>
      </c>
    </row>
    <row r="2" spans="1:11" ht="17" thickBot="1" x14ac:dyDescent="0.25">
      <c r="A2" s="11" t="s">
        <v>3</v>
      </c>
      <c r="B2" s="11" t="s">
        <v>4</v>
      </c>
      <c r="C2" s="12" t="s">
        <v>5</v>
      </c>
      <c r="D2" s="12" t="s">
        <v>6</v>
      </c>
      <c r="E2" s="13" t="s">
        <v>2</v>
      </c>
      <c r="F2" s="25" t="s">
        <v>4</v>
      </c>
      <c r="G2" s="26" t="s">
        <v>5</v>
      </c>
      <c r="H2" s="26" t="s">
        <v>6</v>
      </c>
      <c r="I2" s="31" t="s">
        <v>2</v>
      </c>
      <c r="J2" s="22" t="s">
        <v>2</v>
      </c>
      <c r="K2" s="20" t="s">
        <v>9</v>
      </c>
    </row>
    <row r="3" spans="1:11" x14ac:dyDescent="0.2">
      <c r="A3" s="16">
        <v>132271</v>
      </c>
      <c r="B3" s="16">
        <v>14.5</v>
      </c>
      <c r="C3" s="17">
        <v>23</v>
      </c>
      <c r="D3" s="17">
        <f>B3/C3*100</f>
        <v>63.04347826086957</v>
      </c>
      <c r="E3" s="37">
        <f t="shared" ref="E3:E16" si="0">IF($D3&lt;=$B$55,$C$55,IF($D3&lt;=$B$54,$C$54,IF($D3&lt;=$B$53,$C$53,IF($D3&lt;=$B$52,$C$52,IF($D3&lt;=$B$51,$C$51,$C$50)))))</f>
        <v>3.5</v>
      </c>
      <c r="F3" s="32">
        <v>1</v>
      </c>
      <c r="G3" s="33">
        <v>5</v>
      </c>
      <c r="H3" s="33">
        <f>F3/G3*100</f>
        <v>20</v>
      </c>
      <c r="I3" s="18">
        <f t="shared" ref="I3:I19" si="1">IF($H3&lt;=$B$55,$C$55,IF($H3&lt;=$B$54,$C$54,IF($H3&lt;=$B$53,$C$53,IF($H3&lt;=$B$52,$C$52,IF($H3&lt;=$B$51,$C$51,$C$50)))))</f>
        <v>2</v>
      </c>
      <c r="J3" s="38">
        <v>5</v>
      </c>
      <c r="K3" s="19">
        <f>(ROUND(((0.6*E3+0.3*I3+0.1*J3)/0.5),0))*0.5</f>
        <v>3</v>
      </c>
    </row>
    <row r="4" spans="1:11" x14ac:dyDescent="0.2">
      <c r="A4" s="7">
        <v>132227</v>
      </c>
      <c r="B4" s="7">
        <v>19.25</v>
      </c>
      <c r="C4" s="9">
        <v>23</v>
      </c>
      <c r="D4" s="9">
        <f t="shared" ref="D4:D17" si="2">B4/C4*100</f>
        <v>83.695652173913047</v>
      </c>
      <c r="E4" s="27">
        <f t="shared" si="0"/>
        <v>4.5</v>
      </c>
      <c r="F4" s="34">
        <v>5</v>
      </c>
      <c r="G4" s="30">
        <v>5</v>
      </c>
      <c r="H4" s="30">
        <f t="shared" ref="H4:H42" si="3">F4/G4*100</f>
        <v>100</v>
      </c>
      <c r="I4" s="14">
        <f t="shared" si="1"/>
        <v>5</v>
      </c>
      <c r="J4" s="23">
        <v>5</v>
      </c>
      <c r="K4" s="5">
        <v>5</v>
      </c>
    </row>
    <row r="5" spans="1:11" s="50" customFormat="1" x14ac:dyDescent="0.2">
      <c r="A5" s="44">
        <v>117310</v>
      </c>
      <c r="B5" s="44">
        <v>21.5</v>
      </c>
      <c r="C5" s="45">
        <v>23</v>
      </c>
      <c r="D5" s="45">
        <f t="shared" si="2"/>
        <v>93.478260869565219</v>
      </c>
      <c r="E5" s="45">
        <f t="shared" si="0"/>
        <v>5</v>
      </c>
      <c r="F5" s="46">
        <v>0</v>
      </c>
      <c r="G5" s="47">
        <v>5</v>
      </c>
      <c r="H5" s="47">
        <f t="shared" si="3"/>
        <v>0</v>
      </c>
      <c r="I5" s="48">
        <f t="shared" si="1"/>
        <v>2</v>
      </c>
      <c r="J5" s="44">
        <v>5</v>
      </c>
      <c r="K5" s="49">
        <f>(ROUND(((0.6*E5+0.3*I5+0.1*J5)/0.5),0))*0.5</f>
        <v>4</v>
      </c>
    </row>
    <row r="6" spans="1:11" x14ac:dyDescent="0.2">
      <c r="A6" s="7">
        <v>132352</v>
      </c>
      <c r="B6" s="7">
        <v>20</v>
      </c>
      <c r="C6" s="9">
        <v>23</v>
      </c>
      <c r="D6" s="9">
        <f t="shared" si="2"/>
        <v>86.956521739130437</v>
      </c>
      <c r="E6" s="27">
        <f t="shared" si="0"/>
        <v>4.5</v>
      </c>
      <c r="F6" s="34">
        <v>5</v>
      </c>
      <c r="G6" s="30">
        <v>5</v>
      </c>
      <c r="H6" s="30">
        <f t="shared" si="3"/>
        <v>100</v>
      </c>
      <c r="I6" s="14">
        <f t="shared" si="1"/>
        <v>5</v>
      </c>
      <c r="J6" s="23">
        <v>5</v>
      </c>
      <c r="K6" s="5">
        <v>5</v>
      </c>
    </row>
    <row r="7" spans="1:11" x14ac:dyDescent="0.2">
      <c r="A7" s="7">
        <v>132317</v>
      </c>
      <c r="B7" s="7">
        <v>16.5</v>
      </c>
      <c r="C7" s="9">
        <v>23</v>
      </c>
      <c r="D7" s="9">
        <f t="shared" si="2"/>
        <v>71.739130434782609</v>
      </c>
      <c r="E7" s="27">
        <f t="shared" si="0"/>
        <v>4</v>
      </c>
      <c r="F7" s="34">
        <v>4</v>
      </c>
      <c r="G7" s="30">
        <v>5</v>
      </c>
      <c r="H7" s="30">
        <f t="shared" si="3"/>
        <v>80</v>
      </c>
      <c r="I7" s="14">
        <f t="shared" si="1"/>
        <v>4</v>
      </c>
      <c r="J7" s="23">
        <v>5</v>
      </c>
      <c r="K7" s="5">
        <f t="shared" ref="K4:K45" si="4">(ROUND(((0.6*E7+0.3*I7+0.1*J7)/0.5),0))*0.5</f>
        <v>4</v>
      </c>
    </row>
    <row r="8" spans="1:11" x14ac:dyDescent="0.2">
      <c r="A8" s="7">
        <v>132263</v>
      </c>
      <c r="B8" s="7">
        <v>15.25</v>
      </c>
      <c r="C8" s="9">
        <v>23</v>
      </c>
      <c r="D8" s="9">
        <f t="shared" si="2"/>
        <v>66.304347826086953</v>
      </c>
      <c r="E8" s="27">
        <f t="shared" si="0"/>
        <v>3.5</v>
      </c>
      <c r="F8" s="34">
        <v>5</v>
      </c>
      <c r="G8" s="30">
        <v>5</v>
      </c>
      <c r="H8" s="30">
        <f t="shared" si="3"/>
        <v>100</v>
      </c>
      <c r="I8" s="14">
        <f t="shared" si="1"/>
        <v>5</v>
      </c>
      <c r="J8" s="23">
        <v>5</v>
      </c>
      <c r="K8" s="5">
        <f t="shared" si="4"/>
        <v>4</v>
      </c>
    </row>
    <row r="9" spans="1:11" x14ac:dyDescent="0.2">
      <c r="A9" s="7">
        <v>132298</v>
      </c>
      <c r="B9" s="7">
        <v>19.75</v>
      </c>
      <c r="C9" s="9">
        <v>23</v>
      </c>
      <c r="D9" s="9">
        <f t="shared" si="2"/>
        <v>85.869565217391312</v>
      </c>
      <c r="E9" s="27">
        <f t="shared" si="0"/>
        <v>4.5</v>
      </c>
      <c r="F9" s="34">
        <v>5</v>
      </c>
      <c r="G9" s="30">
        <v>5</v>
      </c>
      <c r="H9" s="30">
        <f t="shared" si="3"/>
        <v>100</v>
      </c>
      <c r="I9" s="14">
        <f t="shared" si="1"/>
        <v>5</v>
      </c>
      <c r="J9" s="23">
        <v>5</v>
      </c>
      <c r="K9" s="5">
        <v>5</v>
      </c>
    </row>
    <row r="10" spans="1:11" x14ac:dyDescent="0.2">
      <c r="A10" s="7">
        <v>132307</v>
      </c>
      <c r="B10" s="7">
        <v>20</v>
      </c>
      <c r="C10" s="9">
        <v>23</v>
      </c>
      <c r="D10" s="9">
        <f t="shared" si="2"/>
        <v>86.956521739130437</v>
      </c>
      <c r="E10" s="27">
        <f t="shared" si="0"/>
        <v>4.5</v>
      </c>
      <c r="F10" s="34">
        <v>5</v>
      </c>
      <c r="G10" s="30">
        <v>5</v>
      </c>
      <c r="H10" s="30">
        <f t="shared" si="3"/>
        <v>100</v>
      </c>
      <c r="I10" s="40">
        <f t="shared" si="1"/>
        <v>5</v>
      </c>
      <c r="J10" s="41">
        <v>5</v>
      </c>
      <c r="K10" s="5">
        <v>5</v>
      </c>
    </row>
    <row r="11" spans="1:11" s="58" customFormat="1" x14ac:dyDescent="0.2">
      <c r="A11" s="51">
        <v>132295</v>
      </c>
      <c r="B11" s="51">
        <v>20</v>
      </c>
      <c r="C11" s="52">
        <v>23</v>
      </c>
      <c r="D11" s="53">
        <f t="shared" si="2"/>
        <v>86.956521739130437</v>
      </c>
      <c r="E11" s="52">
        <f t="shared" si="0"/>
        <v>4.5</v>
      </c>
      <c r="F11" s="54">
        <v>4</v>
      </c>
      <c r="G11" s="55">
        <v>5</v>
      </c>
      <c r="H11" s="69">
        <f t="shared" si="3"/>
        <v>80</v>
      </c>
      <c r="I11" s="68">
        <f t="shared" si="1"/>
        <v>4</v>
      </c>
      <c r="J11" s="59">
        <v>5</v>
      </c>
      <c r="K11" s="57">
        <f t="shared" si="4"/>
        <v>4.5</v>
      </c>
    </row>
    <row r="12" spans="1:11" x14ac:dyDescent="0.2">
      <c r="A12" s="7">
        <v>132288</v>
      </c>
      <c r="B12" s="7" t="s">
        <v>11</v>
      </c>
      <c r="C12" s="9">
        <v>23</v>
      </c>
      <c r="D12" s="9" t="e">
        <f t="shared" si="2"/>
        <v>#VALUE!</v>
      </c>
      <c r="E12" s="27">
        <v>3</v>
      </c>
      <c r="F12" s="34">
        <v>1</v>
      </c>
      <c r="G12" s="30">
        <v>5</v>
      </c>
      <c r="H12" s="30">
        <f t="shared" si="3"/>
        <v>20</v>
      </c>
      <c r="I12" s="40">
        <f t="shared" si="1"/>
        <v>2</v>
      </c>
      <c r="J12" s="41">
        <v>5</v>
      </c>
      <c r="K12" s="5">
        <f t="shared" si="4"/>
        <v>3</v>
      </c>
    </row>
    <row r="13" spans="1:11" x14ac:dyDescent="0.2">
      <c r="A13" s="7">
        <v>132268</v>
      </c>
      <c r="B13" s="7">
        <v>19.5</v>
      </c>
      <c r="C13" s="9">
        <v>23</v>
      </c>
      <c r="D13" s="39">
        <f t="shared" si="2"/>
        <v>84.782608695652172</v>
      </c>
      <c r="E13" s="27">
        <f t="shared" si="0"/>
        <v>4.5</v>
      </c>
      <c r="F13" s="34">
        <v>4</v>
      </c>
      <c r="G13" s="30">
        <v>5</v>
      </c>
      <c r="H13" s="42">
        <f t="shared" si="3"/>
        <v>80</v>
      </c>
      <c r="I13" s="40">
        <f t="shared" si="1"/>
        <v>4</v>
      </c>
      <c r="J13" s="41">
        <v>5</v>
      </c>
      <c r="K13" s="5">
        <f t="shared" si="4"/>
        <v>4.5</v>
      </c>
    </row>
    <row r="14" spans="1:11" s="58" customFormat="1" x14ac:dyDescent="0.2">
      <c r="A14" s="51">
        <v>132306</v>
      </c>
      <c r="B14" s="51">
        <v>15</v>
      </c>
      <c r="C14" s="52">
        <v>23</v>
      </c>
      <c r="D14" s="60">
        <f t="shared" si="2"/>
        <v>65.217391304347828</v>
      </c>
      <c r="E14" s="52">
        <f t="shared" si="0"/>
        <v>3.5</v>
      </c>
      <c r="F14" s="54">
        <v>5</v>
      </c>
      <c r="G14" s="55">
        <v>5</v>
      </c>
      <c r="H14" s="56">
        <f t="shared" si="3"/>
        <v>100</v>
      </c>
      <c r="I14" s="68">
        <f t="shared" si="1"/>
        <v>5</v>
      </c>
      <c r="J14" s="59">
        <v>5</v>
      </c>
      <c r="K14" s="57">
        <f t="shared" si="4"/>
        <v>4</v>
      </c>
    </row>
    <row r="15" spans="1:11" x14ac:dyDescent="0.2">
      <c r="A15" s="7">
        <v>132266</v>
      </c>
      <c r="B15" s="7">
        <v>21.25</v>
      </c>
      <c r="C15" s="9">
        <v>23</v>
      </c>
      <c r="D15" s="9">
        <f t="shared" si="2"/>
        <v>92.391304347826093</v>
      </c>
      <c r="E15" s="27">
        <f t="shared" si="0"/>
        <v>5</v>
      </c>
      <c r="F15" s="34">
        <v>5</v>
      </c>
      <c r="G15" s="30">
        <v>5</v>
      </c>
      <c r="H15" s="42">
        <f t="shared" si="3"/>
        <v>100</v>
      </c>
      <c r="I15" s="40">
        <f t="shared" si="1"/>
        <v>5</v>
      </c>
      <c r="J15" s="41">
        <v>5</v>
      </c>
      <c r="K15" s="5">
        <f t="shared" si="4"/>
        <v>5</v>
      </c>
    </row>
    <row r="16" spans="1:11" x14ac:dyDescent="0.2">
      <c r="A16" s="7">
        <v>132272</v>
      </c>
      <c r="B16" s="7">
        <v>13</v>
      </c>
      <c r="C16" s="9">
        <v>23</v>
      </c>
      <c r="D16" s="9">
        <f t="shared" si="2"/>
        <v>56.521739130434781</v>
      </c>
      <c r="E16" s="27">
        <f t="shared" si="0"/>
        <v>3</v>
      </c>
      <c r="F16" s="34">
        <v>4</v>
      </c>
      <c r="G16" s="30">
        <v>5</v>
      </c>
      <c r="H16" s="42">
        <f t="shared" si="3"/>
        <v>80</v>
      </c>
      <c r="I16" s="40">
        <f t="shared" si="1"/>
        <v>4</v>
      </c>
      <c r="J16" s="41">
        <v>5</v>
      </c>
      <c r="K16" s="5">
        <f t="shared" si="4"/>
        <v>3.5</v>
      </c>
    </row>
    <row r="17" spans="1:16" x14ac:dyDescent="0.2">
      <c r="A17" s="7">
        <v>132261</v>
      </c>
      <c r="B17" s="7">
        <v>22</v>
      </c>
      <c r="C17" s="9">
        <v>23</v>
      </c>
      <c r="D17" s="9">
        <f t="shared" si="2"/>
        <v>95.652173913043484</v>
      </c>
      <c r="E17" s="27">
        <f t="shared" ref="E17:E45" si="5">IF($D17&lt;=$B$55,$C$55,IF($D17&lt;=$B$54,$C$54,IF($D17&lt;=$B$53,$C$53,IF($D17&lt;=$B$52,$C$52,IF($D17&lt;=$B$51,$C$51,$C$50)))))</f>
        <v>5</v>
      </c>
      <c r="F17" s="34">
        <v>4.5</v>
      </c>
      <c r="G17" s="30">
        <v>5</v>
      </c>
      <c r="H17" s="42">
        <f t="shared" si="3"/>
        <v>90</v>
      </c>
      <c r="I17" s="40">
        <f t="shared" si="1"/>
        <v>4.5</v>
      </c>
      <c r="J17" s="41">
        <v>5</v>
      </c>
      <c r="K17" s="5">
        <f t="shared" si="4"/>
        <v>5</v>
      </c>
    </row>
    <row r="18" spans="1:16" s="58" customFormat="1" x14ac:dyDescent="0.2">
      <c r="A18" s="51">
        <v>132327</v>
      </c>
      <c r="B18" s="51">
        <v>19</v>
      </c>
      <c r="C18" s="52">
        <v>23</v>
      </c>
      <c r="D18" s="53">
        <f t="shared" ref="D18:D32" si="6">B18/C18*100</f>
        <v>82.608695652173907</v>
      </c>
      <c r="E18" s="28">
        <f t="shared" si="5"/>
        <v>4.5</v>
      </c>
      <c r="F18" s="54">
        <v>5</v>
      </c>
      <c r="G18" s="55">
        <v>5</v>
      </c>
      <c r="H18" s="56">
        <f t="shared" si="3"/>
        <v>100</v>
      </c>
      <c r="I18" s="40">
        <f t="shared" si="1"/>
        <v>5</v>
      </c>
      <c r="J18" s="41">
        <v>5</v>
      </c>
      <c r="K18" s="57">
        <v>5</v>
      </c>
    </row>
    <row r="19" spans="1:16" x14ac:dyDescent="0.2">
      <c r="A19" s="7">
        <v>132297</v>
      </c>
      <c r="B19" s="7">
        <v>18</v>
      </c>
      <c r="C19" s="9">
        <v>23</v>
      </c>
      <c r="D19" s="9">
        <f t="shared" si="6"/>
        <v>78.260869565217391</v>
      </c>
      <c r="E19" s="27">
        <f t="shared" si="5"/>
        <v>4</v>
      </c>
      <c r="F19" s="34">
        <v>4</v>
      </c>
      <c r="G19" s="30">
        <v>5</v>
      </c>
      <c r="H19" s="42">
        <f t="shared" si="3"/>
        <v>80</v>
      </c>
      <c r="I19" s="40">
        <f t="shared" si="1"/>
        <v>4</v>
      </c>
      <c r="J19" s="41">
        <v>5</v>
      </c>
      <c r="K19" s="5">
        <f t="shared" si="4"/>
        <v>4</v>
      </c>
    </row>
    <row r="20" spans="1:16" s="63" customFormat="1" x14ac:dyDescent="0.2">
      <c r="A20" s="59">
        <v>132294</v>
      </c>
      <c r="B20" s="59">
        <v>14.5</v>
      </c>
      <c r="C20" s="60">
        <v>23</v>
      </c>
      <c r="D20" s="60">
        <f t="shared" si="6"/>
        <v>63.04347826086957</v>
      </c>
      <c r="E20" s="43">
        <f t="shared" si="5"/>
        <v>3.5</v>
      </c>
      <c r="F20" s="61">
        <v>5</v>
      </c>
      <c r="G20" s="56">
        <v>5</v>
      </c>
      <c r="H20" s="56">
        <f t="shared" si="3"/>
        <v>100</v>
      </c>
      <c r="I20" s="40">
        <f t="shared" ref="I20:I45" si="7">IF($H20&lt;=$B$55,$C$55,IF($H20&lt;=$B$54,$C$54,IF($H20&lt;=$B$53,$C$53,IF($H20&lt;=$B$52,$C$52,IF($H20&lt;=$B$51,$C$51,$C$50)))))</f>
        <v>5</v>
      </c>
      <c r="J20" s="41">
        <v>5</v>
      </c>
      <c r="K20" s="62">
        <f t="shared" si="4"/>
        <v>4</v>
      </c>
    </row>
    <row r="21" spans="1:16" x14ac:dyDescent="0.2">
      <c r="A21" s="7">
        <v>132300</v>
      </c>
      <c r="B21" s="7">
        <v>14</v>
      </c>
      <c r="C21" s="9">
        <v>23</v>
      </c>
      <c r="D21" s="9">
        <f t="shared" si="6"/>
        <v>60.869565217391312</v>
      </c>
      <c r="E21" s="27">
        <f t="shared" si="5"/>
        <v>3.5</v>
      </c>
      <c r="F21" s="34">
        <v>4</v>
      </c>
      <c r="G21" s="30">
        <v>5</v>
      </c>
      <c r="H21" s="42">
        <f t="shared" si="3"/>
        <v>80</v>
      </c>
      <c r="I21" s="14">
        <f t="shared" si="7"/>
        <v>4</v>
      </c>
      <c r="J21" s="23">
        <v>5</v>
      </c>
      <c r="K21" s="5">
        <f t="shared" si="4"/>
        <v>4</v>
      </c>
      <c r="P21" t="s">
        <v>14</v>
      </c>
    </row>
    <row r="22" spans="1:16" x14ac:dyDescent="0.2">
      <c r="A22" s="7">
        <v>132267</v>
      </c>
      <c r="B22" s="7">
        <v>14.5</v>
      </c>
      <c r="C22" s="9">
        <v>23</v>
      </c>
      <c r="D22" s="9">
        <f t="shared" si="6"/>
        <v>63.04347826086957</v>
      </c>
      <c r="E22" s="27">
        <f t="shared" si="5"/>
        <v>3.5</v>
      </c>
      <c r="F22" s="34">
        <v>5</v>
      </c>
      <c r="G22" s="30">
        <v>5</v>
      </c>
      <c r="H22" s="42">
        <f t="shared" si="3"/>
        <v>100</v>
      </c>
      <c r="I22" s="14">
        <f t="shared" si="7"/>
        <v>5</v>
      </c>
      <c r="J22" s="23">
        <v>5</v>
      </c>
      <c r="K22" s="5">
        <f t="shared" si="4"/>
        <v>4</v>
      </c>
    </row>
    <row r="23" spans="1:16" s="58" customFormat="1" x14ac:dyDescent="0.2">
      <c r="A23" s="51">
        <v>132270</v>
      </c>
      <c r="B23" s="51" t="s">
        <v>13</v>
      </c>
      <c r="C23" s="52">
        <v>23</v>
      </c>
      <c r="D23" s="52" t="e">
        <f t="shared" si="6"/>
        <v>#VALUE!</v>
      </c>
      <c r="E23" s="27">
        <v>3.5</v>
      </c>
      <c r="F23" s="54">
        <v>4</v>
      </c>
      <c r="G23" s="55">
        <v>5</v>
      </c>
      <c r="H23" s="56">
        <f t="shared" si="3"/>
        <v>80</v>
      </c>
      <c r="I23" s="14">
        <f t="shared" si="7"/>
        <v>4</v>
      </c>
      <c r="J23" s="23">
        <v>5</v>
      </c>
      <c r="K23" s="57">
        <f t="shared" si="4"/>
        <v>4</v>
      </c>
    </row>
    <row r="24" spans="1:16" x14ac:dyDescent="0.2">
      <c r="A24" s="7">
        <v>132305</v>
      </c>
      <c r="B24" s="7">
        <v>15.5</v>
      </c>
      <c r="C24" s="9">
        <v>23</v>
      </c>
      <c r="D24" s="9">
        <f t="shared" si="6"/>
        <v>67.391304347826093</v>
      </c>
      <c r="E24" s="27">
        <f t="shared" si="5"/>
        <v>3.5</v>
      </c>
      <c r="F24" s="34">
        <v>4.5</v>
      </c>
      <c r="G24" s="30">
        <v>5</v>
      </c>
      <c r="H24" s="42">
        <f t="shared" si="3"/>
        <v>90</v>
      </c>
      <c r="I24" s="14">
        <f t="shared" si="7"/>
        <v>4.5</v>
      </c>
      <c r="J24" s="23">
        <v>5</v>
      </c>
      <c r="K24" s="5">
        <f t="shared" si="4"/>
        <v>4</v>
      </c>
    </row>
    <row r="25" spans="1:16" s="58" customFormat="1" x14ac:dyDescent="0.2">
      <c r="A25" s="51">
        <v>132283</v>
      </c>
      <c r="B25" s="51">
        <v>16</v>
      </c>
      <c r="C25" s="52">
        <v>23</v>
      </c>
      <c r="D25" s="52">
        <f t="shared" si="6"/>
        <v>69.565217391304344</v>
      </c>
      <c r="E25" s="27">
        <f t="shared" si="5"/>
        <v>3.5</v>
      </c>
      <c r="F25" s="54">
        <v>4</v>
      </c>
      <c r="G25" s="55">
        <v>5</v>
      </c>
      <c r="H25" s="55">
        <f t="shared" si="3"/>
        <v>80</v>
      </c>
      <c r="I25" s="14">
        <f t="shared" si="7"/>
        <v>4</v>
      </c>
      <c r="J25" s="23">
        <v>5</v>
      </c>
      <c r="K25" s="57">
        <f t="shared" si="4"/>
        <v>4</v>
      </c>
    </row>
    <row r="26" spans="1:16" s="58" customFormat="1" x14ac:dyDescent="0.2">
      <c r="A26" s="51">
        <v>132286</v>
      </c>
      <c r="B26" s="51" t="s">
        <v>12</v>
      </c>
      <c r="C26" s="52">
        <v>23</v>
      </c>
      <c r="D26" s="52" t="e">
        <f t="shared" si="6"/>
        <v>#VALUE!</v>
      </c>
      <c r="E26" s="27">
        <v>3</v>
      </c>
      <c r="F26" s="54">
        <v>5</v>
      </c>
      <c r="G26" s="55">
        <v>5</v>
      </c>
      <c r="H26" s="55">
        <f t="shared" si="3"/>
        <v>100</v>
      </c>
      <c r="I26" s="14">
        <f t="shared" si="7"/>
        <v>5</v>
      </c>
      <c r="J26" s="23">
        <v>5</v>
      </c>
      <c r="K26" s="57">
        <f t="shared" si="4"/>
        <v>4</v>
      </c>
    </row>
    <row r="27" spans="1:16" s="58" customFormat="1" x14ac:dyDescent="0.2">
      <c r="A27" s="51">
        <v>132240</v>
      </c>
      <c r="B27" s="51">
        <v>21</v>
      </c>
      <c r="C27" s="52">
        <v>23</v>
      </c>
      <c r="D27" s="52">
        <f t="shared" si="6"/>
        <v>91.304347826086953</v>
      </c>
      <c r="E27" s="27">
        <f t="shared" si="5"/>
        <v>5</v>
      </c>
      <c r="F27" s="54">
        <v>5</v>
      </c>
      <c r="G27" s="55">
        <v>5</v>
      </c>
      <c r="H27" s="55">
        <f t="shared" si="3"/>
        <v>100</v>
      </c>
      <c r="I27" s="14">
        <f t="shared" si="7"/>
        <v>5</v>
      </c>
      <c r="J27" s="23">
        <v>5</v>
      </c>
      <c r="K27" s="57">
        <f t="shared" si="4"/>
        <v>5</v>
      </c>
    </row>
    <row r="28" spans="1:16" s="58" customFormat="1" x14ac:dyDescent="0.2">
      <c r="A28" s="51">
        <v>132291</v>
      </c>
      <c r="B28" s="51">
        <v>15</v>
      </c>
      <c r="C28" s="52">
        <v>23</v>
      </c>
      <c r="D28" s="52">
        <f t="shared" si="6"/>
        <v>65.217391304347828</v>
      </c>
      <c r="E28" s="52">
        <f t="shared" si="5"/>
        <v>3.5</v>
      </c>
      <c r="F28" s="54">
        <v>5</v>
      </c>
      <c r="G28" s="55">
        <v>5</v>
      </c>
      <c r="H28" s="55">
        <f t="shared" si="3"/>
        <v>100</v>
      </c>
      <c r="I28" s="67">
        <f t="shared" si="7"/>
        <v>5</v>
      </c>
      <c r="J28" s="51">
        <v>5</v>
      </c>
      <c r="K28" s="57">
        <f t="shared" si="4"/>
        <v>4</v>
      </c>
    </row>
    <row r="29" spans="1:16" x14ac:dyDescent="0.2">
      <c r="A29" s="7">
        <v>131851</v>
      </c>
      <c r="B29" s="7">
        <v>17</v>
      </c>
      <c r="C29" s="9">
        <v>23</v>
      </c>
      <c r="D29" s="9">
        <f t="shared" si="6"/>
        <v>73.91304347826086</v>
      </c>
      <c r="E29" s="27">
        <f t="shared" si="5"/>
        <v>4</v>
      </c>
      <c r="F29" s="34">
        <v>5</v>
      </c>
      <c r="G29" s="30">
        <v>5</v>
      </c>
      <c r="H29" s="30">
        <f t="shared" si="3"/>
        <v>100</v>
      </c>
      <c r="I29" s="14">
        <f t="shared" si="7"/>
        <v>5</v>
      </c>
      <c r="J29" s="23">
        <v>5</v>
      </c>
      <c r="K29" s="5">
        <f t="shared" si="4"/>
        <v>4.5</v>
      </c>
    </row>
    <row r="30" spans="1:16" s="58" customFormat="1" x14ac:dyDescent="0.2">
      <c r="A30" s="51">
        <v>132299</v>
      </c>
      <c r="B30" s="51">
        <v>13.25</v>
      </c>
      <c r="C30" s="52">
        <v>23</v>
      </c>
      <c r="D30" s="52">
        <f t="shared" si="6"/>
        <v>57.608695652173914</v>
      </c>
      <c r="E30" s="52">
        <f t="shared" si="5"/>
        <v>3</v>
      </c>
      <c r="F30" s="54">
        <v>5</v>
      </c>
      <c r="G30" s="55">
        <v>5</v>
      </c>
      <c r="H30" s="55">
        <f t="shared" si="3"/>
        <v>100</v>
      </c>
      <c r="I30" s="67">
        <f t="shared" si="7"/>
        <v>5</v>
      </c>
      <c r="J30" s="51">
        <v>5</v>
      </c>
      <c r="K30" s="57">
        <f t="shared" si="4"/>
        <v>4</v>
      </c>
    </row>
    <row r="31" spans="1:16" x14ac:dyDescent="0.2">
      <c r="A31" s="7">
        <v>132290</v>
      </c>
      <c r="B31" s="7">
        <v>19.75</v>
      </c>
      <c r="C31" s="9">
        <v>23</v>
      </c>
      <c r="D31" s="9">
        <f t="shared" si="6"/>
        <v>85.869565217391312</v>
      </c>
      <c r="E31" s="27">
        <f t="shared" si="5"/>
        <v>4.5</v>
      </c>
      <c r="F31" s="34">
        <v>5</v>
      </c>
      <c r="G31" s="30">
        <v>5</v>
      </c>
      <c r="H31" s="30">
        <f t="shared" si="3"/>
        <v>100</v>
      </c>
      <c r="I31" s="14">
        <f t="shared" si="7"/>
        <v>5</v>
      </c>
      <c r="J31" s="23">
        <v>5</v>
      </c>
      <c r="K31" s="5">
        <v>5</v>
      </c>
    </row>
    <row r="32" spans="1:16" x14ac:dyDescent="0.2">
      <c r="A32" s="7">
        <v>132332</v>
      </c>
      <c r="B32" s="7">
        <v>21</v>
      </c>
      <c r="C32" s="9">
        <v>23</v>
      </c>
      <c r="D32" s="9">
        <f t="shared" si="6"/>
        <v>91.304347826086953</v>
      </c>
      <c r="E32" s="27">
        <f t="shared" si="5"/>
        <v>5</v>
      </c>
      <c r="F32" s="34">
        <v>5</v>
      </c>
      <c r="G32" s="30">
        <v>5</v>
      </c>
      <c r="H32" s="30">
        <f t="shared" si="3"/>
        <v>100</v>
      </c>
      <c r="I32" s="14">
        <f t="shared" si="7"/>
        <v>5</v>
      </c>
      <c r="J32" s="23">
        <v>5</v>
      </c>
      <c r="K32" s="5">
        <f t="shared" si="4"/>
        <v>5</v>
      </c>
    </row>
    <row r="33" spans="1:11" x14ac:dyDescent="0.2">
      <c r="A33" s="7">
        <v>132275</v>
      </c>
      <c r="B33" s="7">
        <v>17.5</v>
      </c>
      <c r="C33" s="9">
        <v>23</v>
      </c>
      <c r="D33" s="9">
        <f t="shared" ref="D33:D42" si="8">B33/C33*100</f>
        <v>76.08695652173914</v>
      </c>
      <c r="E33" s="27">
        <f t="shared" si="5"/>
        <v>4</v>
      </c>
      <c r="F33" s="34">
        <v>5</v>
      </c>
      <c r="G33" s="30">
        <v>5</v>
      </c>
      <c r="H33" s="30">
        <f t="shared" si="3"/>
        <v>100</v>
      </c>
      <c r="I33" s="14">
        <f t="shared" si="7"/>
        <v>5</v>
      </c>
      <c r="J33" s="23">
        <v>5</v>
      </c>
      <c r="K33" s="5">
        <f t="shared" si="4"/>
        <v>4.5</v>
      </c>
    </row>
    <row r="34" spans="1:11" x14ac:dyDescent="0.2">
      <c r="A34" s="7">
        <v>132285</v>
      </c>
      <c r="B34" s="7">
        <v>18.75</v>
      </c>
      <c r="C34" s="9">
        <v>23</v>
      </c>
      <c r="D34" s="9">
        <f t="shared" si="8"/>
        <v>81.521739130434781</v>
      </c>
      <c r="E34" s="27">
        <f t="shared" si="5"/>
        <v>4.5</v>
      </c>
      <c r="F34" s="34">
        <v>5</v>
      </c>
      <c r="G34" s="30">
        <v>5</v>
      </c>
      <c r="H34" s="30">
        <f t="shared" si="3"/>
        <v>100</v>
      </c>
      <c r="I34" s="14">
        <f t="shared" si="7"/>
        <v>5</v>
      </c>
      <c r="J34" s="23">
        <v>5</v>
      </c>
      <c r="K34" s="5">
        <v>5</v>
      </c>
    </row>
    <row r="35" spans="1:11" x14ac:dyDescent="0.2">
      <c r="A35" s="7">
        <v>132234</v>
      </c>
      <c r="B35" s="7">
        <v>14.75</v>
      </c>
      <c r="C35" s="9">
        <v>23</v>
      </c>
      <c r="D35" s="9">
        <f t="shared" si="8"/>
        <v>64.130434782608688</v>
      </c>
      <c r="E35" s="27">
        <f t="shared" si="5"/>
        <v>3.5</v>
      </c>
      <c r="F35" s="34">
        <v>5</v>
      </c>
      <c r="G35" s="30">
        <v>5</v>
      </c>
      <c r="H35" s="30">
        <f t="shared" si="3"/>
        <v>100</v>
      </c>
      <c r="I35" s="14">
        <f t="shared" si="7"/>
        <v>5</v>
      </c>
      <c r="J35" s="23">
        <v>5</v>
      </c>
      <c r="K35" s="5">
        <f t="shared" si="4"/>
        <v>4</v>
      </c>
    </row>
    <row r="36" spans="1:11" x14ac:dyDescent="0.2">
      <c r="A36" s="7">
        <v>132289</v>
      </c>
      <c r="B36" s="7">
        <v>22.25</v>
      </c>
      <c r="C36" s="9">
        <v>23</v>
      </c>
      <c r="D36" s="9">
        <f t="shared" si="8"/>
        <v>96.739130434782609</v>
      </c>
      <c r="E36" s="27">
        <f t="shared" si="5"/>
        <v>5</v>
      </c>
      <c r="F36" s="34">
        <v>5</v>
      </c>
      <c r="G36" s="30">
        <v>5</v>
      </c>
      <c r="H36" s="30">
        <f t="shared" si="3"/>
        <v>100</v>
      </c>
      <c r="I36" s="14">
        <f t="shared" si="7"/>
        <v>5</v>
      </c>
      <c r="J36" s="23">
        <v>5</v>
      </c>
      <c r="K36" s="5">
        <f t="shared" si="4"/>
        <v>5</v>
      </c>
    </row>
    <row r="37" spans="1:11" x14ac:dyDescent="0.2">
      <c r="A37" s="7">
        <v>132244</v>
      </c>
      <c r="B37" s="7">
        <v>14.25</v>
      </c>
      <c r="C37" s="9">
        <v>23</v>
      </c>
      <c r="D37" s="9">
        <f t="shared" si="8"/>
        <v>61.95652173913043</v>
      </c>
      <c r="E37" s="27">
        <f t="shared" si="5"/>
        <v>3.5</v>
      </c>
      <c r="F37" s="34">
        <v>5</v>
      </c>
      <c r="G37" s="30">
        <v>5</v>
      </c>
      <c r="H37" s="30">
        <f t="shared" si="3"/>
        <v>100</v>
      </c>
      <c r="I37" s="14">
        <f t="shared" si="7"/>
        <v>5</v>
      </c>
      <c r="J37" s="23">
        <v>5</v>
      </c>
      <c r="K37" s="5">
        <f t="shared" si="4"/>
        <v>4</v>
      </c>
    </row>
    <row r="38" spans="1:11" x14ac:dyDescent="0.2">
      <c r="A38" s="7">
        <v>116831</v>
      </c>
      <c r="B38" s="7">
        <v>18</v>
      </c>
      <c r="C38" s="9">
        <v>23</v>
      </c>
      <c r="D38" s="9">
        <f t="shared" si="8"/>
        <v>78.260869565217391</v>
      </c>
      <c r="E38" s="27">
        <f t="shared" si="5"/>
        <v>4</v>
      </c>
      <c r="F38" s="34">
        <v>5</v>
      </c>
      <c r="G38" s="30">
        <v>5</v>
      </c>
      <c r="H38" s="30">
        <f t="shared" si="3"/>
        <v>100</v>
      </c>
      <c r="I38" s="14">
        <f t="shared" si="7"/>
        <v>5</v>
      </c>
      <c r="J38" s="23">
        <v>5</v>
      </c>
      <c r="K38" s="5">
        <v>5</v>
      </c>
    </row>
    <row r="39" spans="1:11" x14ac:dyDescent="0.2">
      <c r="A39" s="7">
        <v>132322</v>
      </c>
      <c r="B39" s="7">
        <v>13</v>
      </c>
      <c r="C39" s="9">
        <v>23</v>
      </c>
      <c r="D39" s="9">
        <f t="shared" si="8"/>
        <v>56.521739130434781</v>
      </c>
      <c r="E39" s="27">
        <f t="shared" si="5"/>
        <v>3</v>
      </c>
      <c r="F39" s="34">
        <v>5</v>
      </c>
      <c r="G39" s="30">
        <v>5</v>
      </c>
      <c r="H39" s="30">
        <f t="shared" si="3"/>
        <v>100</v>
      </c>
      <c r="I39" s="14">
        <f t="shared" si="7"/>
        <v>5</v>
      </c>
      <c r="J39" s="23">
        <v>5</v>
      </c>
      <c r="K39" s="5">
        <f t="shared" si="4"/>
        <v>4</v>
      </c>
    </row>
    <row r="40" spans="1:11" x14ac:dyDescent="0.2">
      <c r="A40" s="7">
        <v>132239</v>
      </c>
      <c r="B40" s="7">
        <v>21</v>
      </c>
      <c r="C40" s="9">
        <v>23</v>
      </c>
      <c r="D40" s="39">
        <f t="shared" si="8"/>
        <v>91.304347826086953</v>
      </c>
      <c r="E40" s="43">
        <f t="shared" si="5"/>
        <v>5</v>
      </c>
      <c r="F40" s="34">
        <v>5</v>
      </c>
      <c r="G40" s="30">
        <v>5</v>
      </c>
      <c r="H40" s="42">
        <f t="shared" si="3"/>
        <v>100</v>
      </c>
      <c r="I40" s="40">
        <f t="shared" si="7"/>
        <v>5</v>
      </c>
      <c r="J40" s="41">
        <v>5</v>
      </c>
      <c r="K40" s="5">
        <f t="shared" si="4"/>
        <v>5</v>
      </c>
    </row>
    <row r="41" spans="1:11" x14ac:dyDescent="0.2">
      <c r="A41" s="7">
        <v>132324</v>
      </c>
      <c r="B41" s="7">
        <v>18</v>
      </c>
      <c r="C41" s="9">
        <v>23</v>
      </c>
      <c r="D41" s="9">
        <f t="shared" si="8"/>
        <v>78.260869565217391</v>
      </c>
      <c r="E41" s="27">
        <f t="shared" si="5"/>
        <v>4</v>
      </c>
      <c r="F41" s="34">
        <v>1</v>
      </c>
      <c r="G41" s="30">
        <v>5</v>
      </c>
      <c r="H41" s="30">
        <f t="shared" si="3"/>
        <v>20</v>
      </c>
      <c r="I41" s="14">
        <f t="shared" si="7"/>
        <v>2</v>
      </c>
      <c r="J41" s="23">
        <v>5</v>
      </c>
      <c r="K41" s="5">
        <f t="shared" si="4"/>
        <v>3.5</v>
      </c>
    </row>
    <row r="42" spans="1:11" x14ac:dyDescent="0.2">
      <c r="A42" s="7">
        <v>132219</v>
      </c>
      <c r="B42" s="7">
        <v>17.25</v>
      </c>
      <c r="C42" s="9">
        <v>23</v>
      </c>
      <c r="D42" s="9">
        <f t="shared" si="8"/>
        <v>75</v>
      </c>
      <c r="E42" s="27">
        <f t="shared" si="5"/>
        <v>4</v>
      </c>
      <c r="F42" s="34">
        <v>4</v>
      </c>
      <c r="G42" s="30">
        <v>5</v>
      </c>
      <c r="H42" s="30">
        <f t="shared" si="3"/>
        <v>80</v>
      </c>
      <c r="I42" s="14">
        <f t="shared" si="7"/>
        <v>4</v>
      </c>
      <c r="J42" s="23">
        <v>5</v>
      </c>
      <c r="K42" s="5">
        <f t="shared" si="4"/>
        <v>4</v>
      </c>
    </row>
    <row r="43" spans="1:11" x14ac:dyDescent="0.2">
      <c r="A43" s="7">
        <v>132327</v>
      </c>
      <c r="B43" s="7">
        <v>19</v>
      </c>
      <c r="C43" s="9">
        <v>23</v>
      </c>
      <c r="D43" s="9">
        <f>B43/C43*100</f>
        <v>82.608695652173907</v>
      </c>
      <c r="E43" s="27">
        <f t="shared" si="5"/>
        <v>4.5</v>
      </c>
      <c r="F43" s="34">
        <v>5</v>
      </c>
      <c r="G43" s="30">
        <v>5</v>
      </c>
      <c r="H43" s="30">
        <f>F43/G43*100</f>
        <v>100</v>
      </c>
      <c r="I43" s="14">
        <f t="shared" si="7"/>
        <v>5</v>
      </c>
      <c r="J43" s="23">
        <v>5</v>
      </c>
      <c r="K43" s="5">
        <v>5</v>
      </c>
    </row>
    <row r="44" spans="1:11" x14ac:dyDescent="0.2">
      <c r="A44" s="7">
        <v>132343</v>
      </c>
      <c r="B44" s="7">
        <v>18.5</v>
      </c>
      <c r="C44" s="9">
        <v>23</v>
      </c>
      <c r="D44" s="9">
        <f>B44/C44*100</f>
        <v>80.434782608695656</v>
      </c>
      <c r="E44" s="27">
        <f t="shared" si="5"/>
        <v>4.5</v>
      </c>
      <c r="F44" s="34">
        <v>5</v>
      </c>
      <c r="G44" s="30">
        <v>5</v>
      </c>
      <c r="H44" s="30">
        <f>F44/G44*100</f>
        <v>100</v>
      </c>
      <c r="I44" s="14">
        <f t="shared" si="7"/>
        <v>5</v>
      </c>
      <c r="J44" s="23">
        <v>5</v>
      </c>
      <c r="K44" s="5">
        <v>5</v>
      </c>
    </row>
    <row r="45" spans="1:11" ht="17" thickBot="1" x14ac:dyDescent="0.25">
      <c r="A45" s="8">
        <v>0</v>
      </c>
      <c r="B45" s="8">
        <v>0</v>
      </c>
      <c r="C45" s="10">
        <v>23</v>
      </c>
      <c r="D45" s="10">
        <f>B45/C45*100</f>
        <v>0</v>
      </c>
      <c r="E45" s="29">
        <f t="shared" si="5"/>
        <v>2</v>
      </c>
      <c r="F45" s="35">
        <v>0</v>
      </c>
      <c r="G45" s="36">
        <v>5</v>
      </c>
      <c r="H45" s="36">
        <f>F45/G45*100</f>
        <v>0</v>
      </c>
      <c r="I45" s="15">
        <f t="shared" si="7"/>
        <v>2</v>
      </c>
      <c r="J45" s="24">
        <v>5</v>
      </c>
      <c r="K45" s="6"/>
    </row>
    <row r="48" spans="1:11" ht="17" thickBot="1" x14ac:dyDescent="0.25"/>
    <row r="49" spans="1:3" ht="17" thickBot="1" x14ac:dyDescent="0.25">
      <c r="A49" s="1" t="s">
        <v>0</v>
      </c>
      <c r="B49" s="1" t="s">
        <v>1</v>
      </c>
      <c r="C49" s="1" t="s">
        <v>2</v>
      </c>
    </row>
    <row r="50" spans="1:3" ht="17" thickBot="1" x14ac:dyDescent="0.25">
      <c r="A50" s="2">
        <v>91</v>
      </c>
      <c r="B50" s="2">
        <v>100</v>
      </c>
      <c r="C50" s="2">
        <v>5</v>
      </c>
    </row>
    <row r="51" spans="1:3" ht="17" thickBot="1" x14ac:dyDescent="0.25">
      <c r="A51" s="3">
        <v>81</v>
      </c>
      <c r="B51" s="3">
        <v>90</v>
      </c>
      <c r="C51" s="3">
        <v>4.5</v>
      </c>
    </row>
    <row r="52" spans="1:3" ht="17" thickBot="1" x14ac:dyDescent="0.25">
      <c r="A52" s="2">
        <v>71</v>
      </c>
      <c r="B52" s="2">
        <v>80</v>
      </c>
      <c r="C52" s="2">
        <v>4</v>
      </c>
    </row>
    <row r="53" spans="1:3" ht="17" thickBot="1" x14ac:dyDescent="0.25">
      <c r="A53" s="3">
        <v>61</v>
      </c>
      <c r="B53" s="3">
        <v>70</v>
      </c>
      <c r="C53" s="3">
        <v>3.5</v>
      </c>
    </row>
    <row r="54" spans="1:3" ht="17" thickBot="1" x14ac:dyDescent="0.25">
      <c r="A54" s="2">
        <v>50</v>
      </c>
      <c r="B54" s="2">
        <v>60</v>
      </c>
      <c r="C54" s="2">
        <v>3</v>
      </c>
    </row>
    <row r="55" spans="1:3" ht="17" thickBot="1" x14ac:dyDescent="0.25">
      <c r="A55" s="3">
        <v>0</v>
      </c>
      <c r="B55" s="3">
        <v>49</v>
      </c>
      <c r="C55" s="3">
        <v>2</v>
      </c>
    </row>
  </sheetData>
  <mergeCells count="2">
    <mergeCell ref="B1:E1"/>
    <mergeCell ref="F1:I1"/>
  </mergeCells>
  <phoneticPr fontId="6" type="noConversion"/>
  <pageMargins left="0.75" right="0.75" top="1" bottom="1" header="0.5" footer="0.5"/>
  <pageSetup paperSize="9" orientation="landscape" horizontalDpi="4294967292" verticalDpi="429496729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kolokwium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Użytkownik Microsoft Office</cp:lastModifiedBy>
  <cp:lastPrinted>2016-06-24T12:43:38Z</cp:lastPrinted>
  <dcterms:created xsi:type="dcterms:W3CDTF">2015-06-15T12:09:33Z</dcterms:created>
  <dcterms:modified xsi:type="dcterms:W3CDTF">2017-09-05T10:03:27Z</dcterms:modified>
</cp:coreProperties>
</file>