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<sst xmlns="http://schemas.openxmlformats.org/spreadsheetml/2006/main" count="72" uniqueCount="62">
  <si>
    <t>Zbadać, czy frakcja kobiet - abonentów TP S.A. w Poznaniu jest taka sama, jak frakcja kobiet w całej populacji Polski, czy też może jest mniejsza.</t>
  </si>
  <si>
    <t>Próba abonentów TP S.A. z Poznania pobrana z książki telefonicznej 2001/2002</t>
  </si>
  <si>
    <t>Nr strony</t>
  </si>
  <si>
    <t>Nr kolumny</t>
  </si>
  <si>
    <t>Nr wpisu</t>
  </si>
  <si>
    <t>Imię abonenta</t>
  </si>
  <si>
    <t>Czy kobieta?</t>
  </si>
  <si>
    <t>Leokadia</t>
  </si>
  <si>
    <t>Hipoteza zerowa</t>
  </si>
  <si>
    <t>p=0,516</t>
  </si>
  <si>
    <t>Henryk</t>
  </si>
  <si>
    <t>Hipoteza alternatywna</t>
  </si>
  <si>
    <t>p&lt;0,516</t>
  </si>
  <si>
    <t>Alicja</t>
  </si>
  <si>
    <t>Helena</t>
  </si>
  <si>
    <t>Natasza</t>
  </si>
  <si>
    <t>Przyjęty poziom ufności</t>
  </si>
  <si>
    <t>alfa=0,05</t>
  </si>
  <si>
    <t>Danuta</t>
  </si>
  <si>
    <t>Liczność próby</t>
  </si>
  <si>
    <t>Irena</t>
  </si>
  <si>
    <t>Wartość średnia</t>
  </si>
  <si>
    <t>Jadwiga</t>
  </si>
  <si>
    <t>Odch. Standardowe</t>
  </si>
  <si>
    <t>Beata</t>
  </si>
  <si>
    <t>Statystyka testowa z próby</t>
  </si>
  <si>
    <t>Krzysztof</t>
  </si>
  <si>
    <t>Wartość krytyczna (z tablic)</t>
  </si>
  <si>
    <t>Roman</t>
  </si>
  <si>
    <t>Odrzucić hipotezę zerową?</t>
  </si>
  <si>
    <t>Grażyna</t>
  </si>
  <si>
    <t>Waleria</t>
  </si>
  <si>
    <t>Wniosek:</t>
  </si>
  <si>
    <t>Andrzej</t>
  </si>
  <si>
    <t>Nie ma podstaw do odrzucenia hipotezy zerowej; nie można stwierdzić, czy kobiety są niedoreprezentowane jako abonenci w Poznaniu</t>
  </si>
  <si>
    <t>Hanna</t>
  </si>
  <si>
    <t>Jarosław</t>
  </si>
  <si>
    <t>Tadeusz</t>
  </si>
  <si>
    <t>Edmund</t>
  </si>
  <si>
    <t>Jacek</t>
  </si>
  <si>
    <t>Stanisław</t>
  </si>
  <si>
    <t>Zygmunt</t>
  </si>
  <si>
    <t>Mirosław</t>
  </si>
  <si>
    <t>Eliza</t>
  </si>
  <si>
    <t>Wojciech</t>
  </si>
  <si>
    <t>Zbigniew</t>
  </si>
  <si>
    <t>Maria</t>
  </si>
  <si>
    <t>Waldemar</t>
  </si>
  <si>
    <t>Jerzy</t>
  </si>
  <si>
    <t>Ewa</t>
  </si>
  <si>
    <t>Czesław</t>
  </si>
  <si>
    <t>Barbara</t>
  </si>
  <si>
    <t>Bogdan</t>
  </si>
  <si>
    <t>Krystyna</t>
  </si>
  <si>
    <t>Konrad</t>
  </si>
  <si>
    <t>Maciej</t>
  </si>
  <si>
    <t>Eugeniusz</t>
  </si>
  <si>
    <t>Tomasz</t>
  </si>
  <si>
    <t>Ludwik</t>
  </si>
  <si>
    <t>Aleksander</t>
  </si>
  <si>
    <t>Łucja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</si>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</sst>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2" borderId="0" xfId="0" applyFont="1" applyFill="1" applyBorder="1" applyAlignment="1">
      <alignment vertical="top" wrapText="1"/>
    </xf>
    <xf numFmtId="164" fontId="0" fillId="0" borderId="0" xfId="0" applyFont="1" applyFill="1" applyBorder="1" applyAlignment="1">
      <alignment vertical="top" wrapText="1"/>
    </xf>
    <xf numFmtId="164" fontId="0" fillId="0" borderId="0" xfId="0" applyFill="1" applyAlignment="1">
      <alignment vertical="top" wrapText="1"/>
    </xf>
    <xf numFmtId="164" fontId="2" fillId="3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0" xfId="0" applyFill="1" applyAlignment="1">
      <alignment/>
    </xf>
    <xf numFmtId="165" fontId="0" fillId="3" borderId="1" xfId="0" applyNumberForma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3" borderId="0" xfId="0" applyFont="1" applyFill="1" applyBorder="1" applyAlignment="1">
      <alignment wrapText="1"/>
    </xf>
    <xf numFmtId="164" fontId="2" fillId="0" borderId="0" xfId="0" applyFont="1" applyAlignment="1">
      <alignment/>
    </xf>
    <xf numFmtId="164" fontId="3" fillId="0" borderId="2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60"/>
  <sheetViews>
    <sheetView tabSelected="1" workbookViewId="0" topLeftCell="A1">
      <selection activeCell="K20" sqref="K20"/>
    </sheetView>
  </sheetViews>
  <sheetFormatPr defaultColWidth="8.00390625" defaultRowHeight="12.75"/>
  <cols>
    <col min="1" max="2" width="9.00390625" style="0" customWidth="1"/>
    <col min="3" max="3" width="11.00390625" style="0" customWidth="1"/>
    <col min="4" max="4" width="8.375" style="0" customWidth="1"/>
    <col min="5" max="9" width="9.00390625" style="0" customWidth="1"/>
    <col min="10" max="10" width="28.75390625" style="0" customWidth="1"/>
    <col min="11" max="11" width="13.75390625" style="0" customWidth="1"/>
    <col min="12" max="16384" width="9.00390625" style="0" customWidth="1"/>
  </cols>
  <sheetData>
    <row r="2" spans="2:6" ht="12.75" customHeight="1">
      <c r="B2" s="1" t="s">
        <v>0</v>
      </c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2:6" ht="12.75">
      <c r="B4" s="1"/>
      <c r="C4" s="1"/>
      <c r="D4" s="1"/>
      <c r="E4" s="1"/>
      <c r="F4" s="1"/>
    </row>
    <row r="6" spans="2:6" ht="12.75" customHeight="1">
      <c r="B6" s="2" t="s">
        <v>1</v>
      </c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6" ht="12.75">
      <c r="B8" s="3"/>
      <c r="C8" s="3"/>
      <c r="D8" s="3"/>
      <c r="E8" s="3"/>
      <c r="F8" s="3"/>
    </row>
    <row r="9" spans="2:8" ht="12.75">
      <c r="B9" t="s">
        <v>2</v>
      </c>
      <c r="C9" t="s">
        <v>3</v>
      </c>
      <c r="D9" t="s">
        <v>4</v>
      </c>
      <c r="F9" t="s">
        <v>5</v>
      </c>
      <c r="H9" t="s">
        <v>6</v>
      </c>
    </row>
    <row r="10" spans="2:11" ht="14.25">
      <c r="B10">
        <v>3</v>
      </c>
      <c r="C10">
        <v>5</v>
      </c>
      <c r="D10">
        <v>98</v>
      </c>
      <c r="F10" t="s">
        <v>7</v>
      </c>
      <c r="G10" t="str">
        <f aca="true" t="shared" si="0" ref="G10:G59">RIGHT(F10,1)</f>
        <v>a</v>
      </c>
      <c r="H10">
        <f aca="true" t="shared" si="1" ref="H10:H59">IF(G10="a",1,0)</f>
        <v>1</v>
      </c>
      <c r="J10" s="4" t="s">
        <v>8</v>
      </c>
      <c r="K10" s="5" t="s">
        <v>9</v>
      </c>
    </row>
    <row r="11" spans="2:11" ht="14.25">
      <c r="B11">
        <v>6</v>
      </c>
      <c r="C11">
        <v>1</v>
      </c>
      <c r="D11">
        <v>35</v>
      </c>
      <c r="F11" t="s">
        <v>10</v>
      </c>
      <c r="G11">
        <f t="shared" si="0"/>
        <v>0</v>
      </c>
      <c r="H11">
        <f t="shared" si="1"/>
        <v>0</v>
      </c>
      <c r="J11" s="4" t="s">
        <v>11</v>
      </c>
      <c r="K11" s="5" t="s">
        <v>12</v>
      </c>
    </row>
    <row r="12" spans="2:11" ht="14.25">
      <c r="B12">
        <v>7</v>
      </c>
      <c r="C12">
        <v>1</v>
      </c>
      <c r="D12">
        <v>61</v>
      </c>
      <c r="F12" t="s">
        <v>13</v>
      </c>
      <c r="G12">
        <f t="shared" si="0"/>
        <v>0</v>
      </c>
      <c r="H12">
        <f t="shared" si="1"/>
        <v>1</v>
      </c>
      <c r="J12" s="6"/>
      <c r="K12" s="6"/>
    </row>
    <row r="13" spans="2:11" ht="14.25">
      <c r="B13">
        <v>13</v>
      </c>
      <c r="C13">
        <v>1</v>
      </c>
      <c r="D13">
        <v>39</v>
      </c>
      <c r="F13" t="s">
        <v>14</v>
      </c>
      <c r="G13">
        <f t="shared" si="0"/>
        <v>0</v>
      </c>
      <c r="H13">
        <f t="shared" si="1"/>
        <v>1</v>
      </c>
      <c r="J13" s="6"/>
      <c r="K13" s="6"/>
    </row>
    <row r="14" spans="2:11" ht="14.25">
      <c r="B14">
        <v>15</v>
      </c>
      <c r="C14">
        <v>1</v>
      </c>
      <c r="D14">
        <v>12</v>
      </c>
      <c r="F14" t="s">
        <v>15</v>
      </c>
      <c r="G14">
        <f t="shared" si="0"/>
        <v>0</v>
      </c>
      <c r="H14">
        <f t="shared" si="1"/>
        <v>1</v>
      </c>
      <c r="J14" s="4" t="s">
        <v>16</v>
      </c>
      <c r="K14" s="5" t="s">
        <v>17</v>
      </c>
    </row>
    <row r="15" spans="2:11" ht="14.25">
      <c r="B15">
        <v>33</v>
      </c>
      <c r="C15">
        <v>2</v>
      </c>
      <c r="D15">
        <v>94</v>
      </c>
      <c r="F15" t="s">
        <v>18</v>
      </c>
      <c r="G15">
        <f t="shared" si="0"/>
        <v>0</v>
      </c>
      <c r="H15">
        <f t="shared" si="1"/>
        <v>1</v>
      </c>
      <c r="J15" s="4" t="s">
        <v>19</v>
      </c>
      <c r="K15" s="5">
        <f>COUNT(B10:B59)</f>
        <v>50</v>
      </c>
    </row>
    <row r="16" spans="2:11" ht="14.25">
      <c r="B16">
        <v>35</v>
      </c>
      <c r="C16">
        <v>3</v>
      </c>
      <c r="D16">
        <v>12</v>
      </c>
      <c r="F16" t="s">
        <v>20</v>
      </c>
      <c r="G16">
        <f t="shared" si="0"/>
        <v>0</v>
      </c>
      <c r="H16">
        <f t="shared" si="1"/>
        <v>1</v>
      </c>
      <c r="J16" s="4" t="s">
        <v>21</v>
      </c>
      <c r="K16" s="7">
        <f>0.516*K15</f>
        <v>25.8</v>
      </c>
    </row>
    <row r="17" spans="2:11" ht="14.25">
      <c r="B17">
        <v>53</v>
      </c>
      <c r="C17">
        <v>1</v>
      </c>
      <c r="D17">
        <v>42</v>
      </c>
      <c r="F17" t="s">
        <v>22</v>
      </c>
      <c r="G17">
        <f t="shared" si="0"/>
        <v>0</v>
      </c>
      <c r="H17">
        <f t="shared" si="1"/>
        <v>1</v>
      </c>
      <c r="J17" s="4" t="s">
        <v>23</v>
      </c>
      <c r="K17" s="7">
        <f>SQRT(K15*0.516*0.484)</f>
        <v>3.533723248925982</v>
      </c>
    </row>
    <row r="18" spans="2:11" ht="14.25">
      <c r="B18">
        <v>64</v>
      </c>
      <c r="C18">
        <v>1</v>
      </c>
      <c r="D18">
        <v>83</v>
      </c>
      <c r="F18" t="s">
        <v>24</v>
      </c>
      <c r="G18">
        <f t="shared" si="0"/>
        <v>0</v>
      </c>
      <c r="H18">
        <f t="shared" si="1"/>
        <v>1</v>
      </c>
      <c r="J18" s="4" t="s">
        <v>25</v>
      </c>
      <c r="K18" s="7">
        <f>(H60-K16)/K17</f>
        <v>-1.3583406684320518</v>
      </c>
    </row>
    <row r="19" spans="2:11" ht="14.25">
      <c r="B19">
        <v>70</v>
      </c>
      <c r="C19">
        <v>4</v>
      </c>
      <c r="D19">
        <v>44</v>
      </c>
      <c r="F19" t="s">
        <v>26</v>
      </c>
      <c r="G19">
        <f t="shared" si="0"/>
        <v>0</v>
      </c>
      <c r="H19">
        <f t="shared" si="1"/>
        <v>0</v>
      </c>
      <c r="J19" s="4" t="s">
        <v>27</v>
      </c>
      <c r="K19" s="5">
        <v>-1.65</v>
      </c>
    </row>
    <row r="20" spans="2:11" ht="14.25">
      <c r="B20">
        <v>71</v>
      </c>
      <c r="C20">
        <v>5</v>
      </c>
      <c r="D20">
        <v>41</v>
      </c>
      <c r="F20" t="s">
        <v>28</v>
      </c>
      <c r="G20">
        <f t="shared" si="0"/>
        <v>0</v>
      </c>
      <c r="H20">
        <f t="shared" si="1"/>
        <v>0</v>
      </c>
      <c r="J20" s="4" t="s">
        <v>29</v>
      </c>
      <c r="K20" s="5">
        <f>K18&lt;K19</f>
        <v>0</v>
      </c>
    </row>
    <row r="21" spans="2:8" ht="14.25">
      <c r="B21">
        <v>89</v>
      </c>
      <c r="C21">
        <v>5</v>
      </c>
      <c r="D21">
        <v>54</v>
      </c>
      <c r="F21" t="s">
        <v>30</v>
      </c>
      <c r="G21">
        <f t="shared" si="0"/>
        <v>0</v>
      </c>
      <c r="H21">
        <f t="shared" si="1"/>
        <v>1</v>
      </c>
    </row>
    <row r="22" spans="2:10" ht="14.25">
      <c r="B22">
        <v>94</v>
      </c>
      <c r="C22">
        <v>1</v>
      </c>
      <c r="D22">
        <v>69</v>
      </c>
      <c r="F22" t="s">
        <v>31</v>
      </c>
      <c r="G22">
        <f t="shared" si="0"/>
        <v>0</v>
      </c>
      <c r="H22">
        <f t="shared" si="1"/>
        <v>1</v>
      </c>
      <c r="J22" s="8" t="s">
        <v>32</v>
      </c>
    </row>
    <row r="23" spans="2:11" ht="14.25" customHeight="1">
      <c r="B23">
        <v>100</v>
      </c>
      <c r="C23">
        <v>2</v>
      </c>
      <c r="D23">
        <v>95</v>
      </c>
      <c r="F23" t="s">
        <v>33</v>
      </c>
      <c r="G23">
        <f t="shared" si="0"/>
        <v>0</v>
      </c>
      <c r="H23">
        <f t="shared" si="1"/>
        <v>0</v>
      </c>
      <c r="J23" s="9" t="s">
        <v>34</v>
      </c>
      <c r="K23" s="9"/>
    </row>
    <row r="24" spans="2:11" ht="14.25">
      <c r="B24">
        <v>100</v>
      </c>
      <c r="C24">
        <v>5</v>
      </c>
      <c r="D24">
        <v>82</v>
      </c>
      <c r="F24" t="s">
        <v>35</v>
      </c>
      <c r="G24">
        <f t="shared" si="0"/>
        <v>0</v>
      </c>
      <c r="H24">
        <f t="shared" si="1"/>
        <v>1</v>
      </c>
      <c r="J24" s="9"/>
      <c r="K24" s="9"/>
    </row>
    <row r="25" spans="2:11" ht="14.25">
      <c r="B25">
        <v>101</v>
      </c>
      <c r="C25">
        <v>2</v>
      </c>
      <c r="D25">
        <v>3</v>
      </c>
      <c r="F25" t="s">
        <v>36</v>
      </c>
      <c r="G25">
        <f t="shared" si="0"/>
        <v>0</v>
      </c>
      <c r="H25">
        <f t="shared" si="1"/>
        <v>0</v>
      </c>
      <c r="J25" s="9"/>
      <c r="K25" s="9"/>
    </row>
    <row r="26" spans="2:11" ht="14.25">
      <c r="B26">
        <v>105</v>
      </c>
      <c r="C26">
        <v>1</v>
      </c>
      <c r="D26">
        <v>98</v>
      </c>
      <c r="F26" t="s">
        <v>37</v>
      </c>
      <c r="G26">
        <f t="shared" si="0"/>
        <v>0</v>
      </c>
      <c r="H26">
        <f t="shared" si="1"/>
        <v>0</v>
      </c>
      <c r="J26" s="9"/>
      <c r="K26" s="9"/>
    </row>
    <row r="27" spans="2:8" ht="14.25">
      <c r="B27">
        <v>109</v>
      </c>
      <c r="C27">
        <v>3</v>
      </c>
      <c r="D27">
        <v>30</v>
      </c>
      <c r="F27" t="s">
        <v>38</v>
      </c>
      <c r="G27">
        <f t="shared" si="0"/>
        <v>0</v>
      </c>
      <c r="H27">
        <f t="shared" si="1"/>
        <v>0</v>
      </c>
    </row>
    <row r="28" spans="2:8" ht="14.25">
      <c r="B28">
        <v>116</v>
      </c>
      <c r="C28">
        <v>2</v>
      </c>
      <c r="D28">
        <v>17</v>
      </c>
      <c r="F28" t="s">
        <v>39</v>
      </c>
      <c r="G28">
        <f t="shared" si="0"/>
        <v>0</v>
      </c>
      <c r="H28">
        <f t="shared" si="1"/>
        <v>0</v>
      </c>
    </row>
    <row r="29" spans="2:8" ht="14.25">
      <c r="B29">
        <v>117</v>
      </c>
      <c r="C29">
        <v>4</v>
      </c>
      <c r="D29">
        <v>36</v>
      </c>
      <c r="F29" t="s">
        <v>40</v>
      </c>
      <c r="G29">
        <f t="shared" si="0"/>
        <v>0</v>
      </c>
      <c r="H29">
        <f t="shared" si="1"/>
        <v>0</v>
      </c>
    </row>
    <row r="30" spans="2:8" ht="14.25">
      <c r="B30">
        <v>127</v>
      </c>
      <c r="C30">
        <v>5</v>
      </c>
      <c r="D30">
        <v>45</v>
      </c>
      <c r="F30" t="s">
        <v>41</v>
      </c>
      <c r="G30">
        <f t="shared" si="0"/>
        <v>0</v>
      </c>
      <c r="H30">
        <f t="shared" si="1"/>
        <v>0</v>
      </c>
    </row>
    <row r="31" spans="2:8" ht="14.25">
      <c r="B31">
        <v>128</v>
      </c>
      <c r="C31">
        <v>5</v>
      </c>
      <c r="D31">
        <v>53</v>
      </c>
      <c r="F31" t="s">
        <v>42</v>
      </c>
      <c r="G31">
        <f t="shared" si="0"/>
        <v>0</v>
      </c>
      <c r="H31">
        <f t="shared" si="1"/>
        <v>0</v>
      </c>
    </row>
    <row r="32" spans="2:8" ht="14.25">
      <c r="B32">
        <v>134</v>
      </c>
      <c r="C32">
        <v>5</v>
      </c>
      <c r="D32">
        <v>16</v>
      </c>
      <c r="F32" t="s">
        <v>43</v>
      </c>
      <c r="G32">
        <f t="shared" si="0"/>
        <v>0</v>
      </c>
      <c r="H32">
        <f t="shared" si="1"/>
        <v>1</v>
      </c>
    </row>
    <row r="33" spans="2:8" ht="14.25">
      <c r="B33">
        <v>150</v>
      </c>
      <c r="C33">
        <v>3</v>
      </c>
      <c r="D33">
        <v>15</v>
      </c>
      <c r="F33" t="s">
        <v>44</v>
      </c>
      <c r="G33">
        <f t="shared" si="0"/>
        <v>0</v>
      </c>
      <c r="H33">
        <f t="shared" si="1"/>
        <v>0</v>
      </c>
    </row>
    <row r="34" spans="2:8" ht="14.25">
      <c r="B34">
        <v>152</v>
      </c>
      <c r="C34">
        <v>1</v>
      </c>
      <c r="D34">
        <v>21</v>
      </c>
      <c r="F34" t="s">
        <v>45</v>
      </c>
      <c r="G34">
        <f t="shared" si="0"/>
        <v>0</v>
      </c>
      <c r="H34">
        <f t="shared" si="1"/>
        <v>0</v>
      </c>
    </row>
    <row r="35" spans="2:8" ht="14.25">
      <c r="B35">
        <v>155</v>
      </c>
      <c r="C35">
        <v>3</v>
      </c>
      <c r="D35">
        <v>59</v>
      </c>
      <c r="F35" t="s">
        <v>46</v>
      </c>
      <c r="G35">
        <f t="shared" si="0"/>
        <v>0</v>
      </c>
      <c r="H35">
        <f t="shared" si="1"/>
        <v>1</v>
      </c>
    </row>
    <row r="36" spans="2:8" ht="14.25">
      <c r="B36">
        <v>156</v>
      </c>
      <c r="C36">
        <v>4</v>
      </c>
      <c r="D36">
        <v>20</v>
      </c>
      <c r="F36" t="s">
        <v>33</v>
      </c>
      <c r="G36">
        <f t="shared" si="0"/>
        <v>0</v>
      </c>
      <c r="H36">
        <f t="shared" si="1"/>
        <v>0</v>
      </c>
    </row>
    <row r="37" spans="2:8" ht="14.25">
      <c r="B37">
        <v>167</v>
      </c>
      <c r="C37">
        <v>3</v>
      </c>
      <c r="D37">
        <v>42</v>
      </c>
      <c r="F37" t="s">
        <v>47</v>
      </c>
      <c r="G37">
        <f t="shared" si="0"/>
        <v>0</v>
      </c>
      <c r="H37">
        <f t="shared" si="1"/>
        <v>0</v>
      </c>
    </row>
    <row r="38" spans="2:8" ht="14.25">
      <c r="B38">
        <v>189</v>
      </c>
      <c r="C38">
        <v>3</v>
      </c>
      <c r="D38">
        <v>64</v>
      </c>
      <c r="F38" t="s">
        <v>18</v>
      </c>
      <c r="G38">
        <f t="shared" si="0"/>
        <v>0</v>
      </c>
      <c r="H38">
        <f t="shared" si="1"/>
        <v>1</v>
      </c>
    </row>
    <row r="39" spans="2:8" ht="14.25">
      <c r="B39">
        <v>195</v>
      </c>
      <c r="C39">
        <v>1</v>
      </c>
      <c r="D39">
        <v>66</v>
      </c>
      <c r="F39" t="s">
        <v>48</v>
      </c>
      <c r="G39">
        <f t="shared" si="0"/>
        <v>0</v>
      </c>
      <c r="H39">
        <f t="shared" si="1"/>
        <v>0</v>
      </c>
    </row>
    <row r="40" spans="2:8" ht="14.25">
      <c r="B40">
        <v>205</v>
      </c>
      <c r="C40">
        <v>1</v>
      </c>
      <c r="D40">
        <v>64</v>
      </c>
      <c r="F40" t="s">
        <v>49</v>
      </c>
      <c r="G40">
        <f t="shared" si="0"/>
        <v>0</v>
      </c>
      <c r="H40">
        <f t="shared" si="1"/>
        <v>1</v>
      </c>
    </row>
    <row r="41" spans="2:8" ht="14.25">
      <c r="B41">
        <v>213</v>
      </c>
      <c r="C41">
        <v>5</v>
      </c>
      <c r="D41">
        <v>88</v>
      </c>
      <c r="F41" t="s">
        <v>45</v>
      </c>
      <c r="G41">
        <f t="shared" si="0"/>
        <v>0</v>
      </c>
      <c r="H41">
        <f t="shared" si="1"/>
        <v>0</v>
      </c>
    </row>
    <row r="42" spans="2:8" ht="14.25">
      <c r="B42">
        <v>218</v>
      </c>
      <c r="C42">
        <v>4</v>
      </c>
      <c r="D42">
        <v>43</v>
      </c>
      <c r="F42" t="s">
        <v>50</v>
      </c>
      <c r="G42">
        <f t="shared" si="0"/>
        <v>0</v>
      </c>
      <c r="H42">
        <f t="shared" si="1"/>
        <v>0</v>
      </c>
    </row>
    <row r="43" spans="2:8" ht="14.25">
      <c r="B43">
        <v>220</v>
      </c>
      <c r="C43">
        <v>4</v>
      </c>
      <c r="D43">
        <v>49</v>
      </c>
      <c r="F43" t="s">
        <v>51</v>
      </c>
      <c r="G43">
        <f t="shared" si="0"/>
        <v>0</v>
      </c>
      <c r="H43">
        <f t="shared" si="1"/>
        <v>1</v>
      </c>
    </row>
    <row r="44" spans="2:8" ht="14.25">
      <c r="B44">
        <v>225</v>
      </c>
      <c r="C44">
        <v>1</v>
      </c>
      <c r="D44">
        <v>71</v>
      </c>
      <c r="F44" t="s">
        <v>33</v>
      </c>
      <c r="G44">
        <f t="shared" si="0"/>
        <v>0</v>
      </c>
      <c r="H44">
        <f t="shared" si="1"/>
        <v>0</v>
      </c>
    </row>
    <row r="45" spans="2:8" ht="14.25">
      <c r="B45">
        <v>230</v>
      </c>
      <c r="C45">
        <v>5</v>
      </c>
      <c r="D45">
        <v>63</v>
      </c>
      <c r="F45" t="s">
        <v>52</v>
      </c>
      <c r="G45">
        <f t="shared" si="0"/>
        <v>0</v>
      </c>
      <c r="H45">
        <f t="shared" si="1"/>
        <v>0</v>
      </c>
    </row>
    <row r="46" spans="2:8" ht="14.25">
      <c r="B46">
        <v>246</v>
      </c>
      <c r="C46">
        <v>2</v>
      </c>
      <c r="D46">
        <v>68</v>
      </c>
      <c r="F46" t="s">
        <v>53</v>
      </c>
      <c r="G46">
        <f t="shared" si="0"/>
        <v>0</v>
      </c>
      <c r="H46">
        <f t="shared" si="1"/>
        <v>1</v>
      </c>
    </row>
    <row r="47" spans="2:8" ht="14.25">
      <c r="B47">
        <v>247</v>
      </c>
      <c r="C47">
        <v>2</v>
      </c>
      <c r="D47">
        <v>75</v>
      </c>
      <c r="F47" t="s">
        <v>22</v>
      </c>
      <c r="G47">
        <f t="shared" si="0"/>
        <v>0</v>
      </c>
      <c r="H47">
        <f t="shared" si="1"/>
        <v>1</v>
      </c>
    </row>
    <row r="48" spans="2:8" ht="14.25">
      <c r="B48">
        <v>249</v>
      </c>
      <c r="C48">
        <v>2</v>
      </c>
      <c r="D48">
        <v>7</v>
      </c>
      <c r="F48" t="s">
        <v>54</v>
      </c>
      <c r="G48">
        <f t="shared" si="0"/>
        <v>0</v>
      </c>
      <c r="H48">
        <f t="shared" si="1"/>
        <v>0</v>
      </c>
    </row>
    <row r="49" spans="2:8" ht="14.25">
      <c r="B49">
        <v>255</v>
      </c>
      <c r="C49">
        <v>1</v>
      </c>
      <c r="D49">
        <v>6</v>
      </c>
      <c r="F49" t="s">
        <v>51</v>
      </c>
      <c r="G49">
        <f t="shared" si="0"/>
        <v>0</v>
      </c>
      <c r="H49">
        <f t="shared" si="1"/>
        <v>1</v>
      </c>
    </row>
    <row r="50" spans="2:8" ht="14.25">
      <c r="B50">
        <v>256</v>
      </c>
      <c r="C50">
        <v>3</v>
      </c>
      <c r="D50">
        <v>76</v>
      </c>
      <c r="F50" t="s">
        <v>55</v>
      </c>
      <c r="G50">
        <f t="shared" si="0"/>
        <v>0</v>
      </c>
      <c r="H50">
        <f t="shared" si="1"/>
        <v>0</v>
      </c>
    </row>
    <row r="51" spans="2:8" ht="14.25">
      <c r="B51">
        <v>257</v>
      </c>
      <c r="C51">
        <v>1</v>
      </c>
      <c r="D51">
        <v>84</v>
      </c>
      <c r="F51" t="s">
        <v>56</v>
      </c>
      <c r="G51">
        <f t="shared" si="0"/>
        <v>0</v>
      </c>
      <c r="H51">
        <f t="shared" si="1"/>
        <v>0</v>
      </c>
    </row>
    <row r="52" spans="2:8" ht="14.25">
      <c r="B52">
        <v>258</v>
      </c>
      <c r="C52">
        <v>5</v>
      </c>
      <c r="D52">
        <v>90</v>
      </c>
      <c r="F52" t="s">
        <v>57</v>
      </c>
      <c r="G52">
        <f t="shared" si="0"/>
        <v>0</v>
      </c>
      <c r="H52">
        <f t="shared" si="1"/>
        <v>0</v>
      </c>
    </row>
    <row r="53" spans="2:8" ht="14.25">
      <c r="B53">
        <v>259</v>
      </c>
      <c r="C53">
        <v>2</v>
      </c>
      <c r="D53">
        <v>10</v>
      </c>
      <c r="F53" t="s">
        <v>50</v>
      </c>
      <c r="G53">
        <f t="shared" si="0"/>
        <v>0</v>
      </c>
      <c r="H53">
        <f t="shared" si="1"/>
        <v>0</v>
      </c>
    </row>
    <row r="54" spans="2:8" ht="14.25">
      <c r="B54">
        <v>267</v>
      </c>
      <c r="C54">
        <v>1</v>
      </c>
      <c r="D54">
        <v>55</v>
      </c>
      <c r="F54" t="s">
        <v>56</v>
      </c>
      <c r="G54">
        <f t="shared" si="0"/>
        <v>0</v>
      </c>
      <c r="H54">
        <f t="shared" si="1"/>
        <v>0</v>
      </c>
    </row>
    <row r="55" spans="2:8" ht="14.25">
      <c r="B55">
        <v>270</v>
      </c>
      <c r="C55">
        <v>1</v>
      </c>
      <c r="D55">
        <v>18</v>
      </c>
      <c r="F55" t="s">
        <v>20</v>
      </c>
      <c r="G55">
        <f t="shared" si="0"/>
        <v>0</v>
      </c>
      <c r="H55">
        <f t="shared" si="1"/>
        <v>1</v>
      </c>
    </row>
    <row r="56" spans="2:8" ht="14.25">
      <c r="B56">
        <v>272</v>
      </c>
      <c r="C56">
        <v>2</v>
      </c>
      <c r="D56">
        <v>72</v>
      </c>
      <c r="F56" t="s">
        <v>58</v>
      </c>
      <c r="G56">
        <f t="shared" si="0"/>
        <v>0</v>
      </c>
      <c r="H56">
        <f t="shared" si="1"/>
        <v>0</v>
      </c>
    </row>
    <row r="57" spans="2:8" ht="14.25">
      <c r="B57">
        <v>276</v>
      </c>
      <c r="C57">
        <v>4</v>
      </c>
      <c r="D57">
        <v>59</v>
      </c>
      <c r="F57" t="s">
        <v>59</v>
      </c>
      <c r="G57">
        <f t="shared" si="0"/>
        <v>0</v>
      </c>
      <c r="H57">
        <f t="shared" si="1"/>
        <v>0</v>
      </c>
    </row>
    <row r="58" spans="2:8" ht="14.25">
      <c r="B58">
        <v>277</v>
      </c>
      <c r="C58">
        <v>3</v>
      </c>
      <c r="D58">
        <v>97</v>
      </c>
      <c r="F58" t="s">
        <v>60</v>
      </c>
      <c r="G58">
        <f t="shared" si="0"/>
        <v>0</v>
      </c>
      <c r="H58">
        <f t="shared" si="1"/>
        <v>1</v>
      </c>
    </row>
    <row r="59" spans="2:8" ht="14.25">
      <c r="B59">
        <v>281</v>
      </c>
      <c r="C59">
        <v>2</v>
      </c>
      <c r="D59">
        <v>48</v>
      </c>
      <c r="F59" t="s">
        <v>33</v>
      </c>
      <c r="G59">
        <f t="shared" si="0"/>
        <v>0</v>
      </c>
      <c r="H59">
        <f t="shared" si="1"/>
        <v>0</v>
      </c>
    </row>
    <row r="60" spans="7:8" ht="12.75">
      <c r="G60" s="10" t="s">
        <v>61</v>
      </c>
      <c r="H60" s="10">
        <f>SUM(H10:H59)</f>
        <v>21</v>
      </c>
    </row>
  </sheetData>
  <sheetProtection selectLockedCells="1" selectUnlockedCells="1"/>
  <mergeCells count="3">
    <mergeCell ref="B2:F4"/>
    <mergeCell ref="B6:F7"/>
    <mergeCell ref="J23:K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11:P16"/>
  <sheetViews>
    <sheetView workbookViewId="0" topLeftCell="A1">
      <selection activeCell="C29" sqref="C29"/>
    </sheetView>
  </sheetViews>
  <sheetFormatPr defaultColWidth="8.00390625" defaultRowHeight="12.75"/>
  <cols>
    <col min="1" max="2" width="9.00390625" style="0" customWidth="1"/>
    <col min="3" max="3" width="9.75390625" style="0" customWidth="1"/>
    <col min="4" max="4" width="9.00390625" style="0" customWidth="1"/>
    <col min="5" max="5" width="14.00390625" style="0" customWidth="1"/>
    <col min="6" max="6" width="15.625" style="0" customWidth="1"/>
    <col min="7" max="7" width="13.00390625" style="0" customWidth="1"/>
    <col min="8" max="16384" width="9.00390625" style="0" customWidth="1"/>
  </cols>
  <sheetData>
    <row r="10" ht="13.5"/>
    <row r="11" spans="15:16" ht="12.75">
      <c r="O11" s="11"/>
      <c r="P11" s="11"/>
    </row>
    <row r="12" spans="15:16" ht="12.75">
      <c r="O12" s="12"/>
      <c r="P12" s="13"/>
    </row>
    <row r="13" spans="15:16" ht="12.75">
      <c r="O13" s="12"/>
      <c r="P13" s="13"/>
    </row>
    <row r="14" spans="15:16" ht="12.75">
      <c r="O14" s="12"/>
      <c r="P14" s="13"/>
    </row>
    <row r="15" spans="15:16" ht="12.75">
      <c r="O15" s="12"/>
      <c r="P15" s="13"/>
    </row>
    <row r="16" spans="15:16" ht="13.5">
      <c r="O16" s="14"/>
      <c r="P16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/>
  <dcterms:created xsi:type="dcterms:W3CDTF">2004-09-28T13:09:24Z</dcterms:created>
  <dcterms:modified xsi:type="dcterms:W3CDTF">2020-04-22T19:00:52Z</dcterms:modified>
  <cp:category/>
  <cp:version/>
  <cp:contentType/>
  <cp:contentStatus/>
  <cp:revision>1</cp:revision>
</cp:coreProperties>
</file>