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Politechnika Poznańska</author>
  </authors>
  <commentList>
    <comment ref="J43" authorId="0">
      <text>
        <r>
          <rPr>
            <b/>
            <sz val="8"/>
            <rFont val="Tahoma"/>
            <family val="0"/>
          </rPr>
          <t>Politechnika Poznańska:</t>
        </r>
        <r>
          <rPr>
            <sz val="8"/>
            <rFont val="Tahoma"/>
            <family val="0"/>
          </rPr>
          <t xml:space="preserve">
Innymi słowy, jaki jest najmniejszy poziom istotności, przy którym zaobserwowana wartość statystyki testowej prowadzi do odrzucenia hipotezy zerowej.</t>
        </r>
      </text>
    </comment>
    <comment ref="J51" authorId="0">
      <text>
        <r>
          <rPr>
            <b/>
            <sz val="8"/>
            <rFont val="Tahoma"/>
            <family val="0"/>
          </rPr>
          <t>Politechnika Poznańska:</t>
        </r>
        <r>
          <rPr>
            <sz val="8"/>
            <rFont val="Tahoma"/>
            <family val="0"/>
          </rPr>
          <t xml:space="preserve">
Innymi słowy, jaki jest najmniejszy poziom istotności, przy którym zaobserwowana wartość statystyki testowej prowadzi do odrzucenia hipotezy zerowej.</t>
        </r>
      </text>
    </comment>
  </commentList>
</comments>
</file>

<file path=xl/sharedStrings.xml><?xml version="1.0" encoding="utf-8"?>
<sst xmlns="http://schemas.openxmlformats.org/spreadsheetml/2006/main" count="56" uniqueCount="47">
  <si>
    <t>Hipoteza zerowa</t>
  </si>
  <si>
    <t>Liczność próby</t>
  </si>
  <si>
    <t>Lek A</t>
  </si>
  <si>
    <t>Lek B</t>
  </si>
  <si>
    <t>Różnica o jaką zmieniło się ciśnienie krwi po zastosowaniu leku:</t>
  </si>
  <si>
    <t>A</t>
  </si>
  <si>
    <t>B</t>
  </si>
  <si>
    <t>Średnia próby</t>
  </si>
  <si>
    <t>Odch. standardowe</t>
  </si>
  <si>
    <t>Stopnie swobody</t>
  </si>
  <si>
    <t>Wartość wyliczona statystyki t-Studenta</t>
  </si>
  <si>
    <t>Wartość krytyczna (z tablic) dla testu dwustronnego</t>
  </si>
  <si>
    <t>Test t: z dwiema próbami zakładający równe wariancje</t>
  </si>
  <si>
    <t>Średnia</t>
  </si>
  <si>
    <t>Wariancja</t>
  </si>
  <si>
    <t>Obserwacje</t>
  </si>
  <si>
    <t>Wariancja sumaryczna</t>
  </si>
  <si>
    <t>Różnica średnich wg hipotezy</t>
  </si>
  <si>
    <t>df</t>
  </si>
  <si>
    <t>t Stat</t>
  </si>
  <si>
    <t>P(T&lt;=t) jednostronny</t>
  </si>
  <si>
    <t>Test T jednostronny</t>
  </si>
  <si>
    <t>P(T&lt;=t) dwustronny</t>
  </si>
  <si>
    <t>Test t dwustronny</t>
  </si>
  <si>
    <t>Dlaczego?</t>
  </si>
  <si>
    <t>Wariancja łączna (sumaryczna)</t>
  </si>
  <si>
    <t>t = 2.350 &gt; 2.086</t>
  </si>
  <si>
    <t>p-wartość = 0.029 &lt; 0.05</t>
  </si>
  <si>
    <t>u1 - u2 = 0</t>
  </si>
  <si>
    <t>u1 - u2 != 0</t>
  </si>
  <si>
    <t>Hipoteza alternatywna I</t>
  </si>
  <si>
    <t>Zinterpretuj hipotezy:</t>
  </si>
  <si>
    <t>Podstawowe statystyki  dla dwóch prób</t>
  </si>
  <si>
    <t>Odrzucić hipotezę zerową w przypadku testu dwustronnego (zapisać odpowiednią formułę)?</t>
  </si>
  <si>
    <t>Wykorzystanie funkcji ROZKŁAD.T i ROZKŁAD.T.ODW</t>
  </si>
  <si>
    <t xml:space="preserve">Wykorzystanie funkcji TEST.T </t>
  </si>
  <si>
    <t>Wartość testu wyliczona za pomoca funkcji TEST.T</t>
  </si>
  <si>
    <t>Test dwustronny</t>
  </si>
  <si>
    <t>Hipotezy</t>
  </si>
  <si>
    <t>H0 - obydwa leki są tak samo skuteczne; H1 - skuteczność leków jest różna</t>
  </si>
  <si>
    <t>Wykorzystanie pakietu analiza danych (moduł test t-Studenta)</t>
  </si>
  <si>
    <t>Obliczenie statystyki ze wzoru oraz odczytanie wartości z tablic</t>
  </si>
  <si>
    <t>p-wartość dla testu dwustronnego (ROZKŁAD.T)</t>
  </si>
  <si>
    <t>Oblicz wartość statystyki znając p-wartość dla testu dwustronnego (ROZKŁAD.T.ODW)</t>
  </si>
  <si>
    <t>Przyjęty poziom istotności</t>
  </si>
  <si>
    <t>Wartość krytyczna (obliczona za pomocą funkcji Excela) dla testu dwustronnego</t>
  </si>
  <si>
    <t xml:space="preserve">Podano dwa leki A i B obniżające ciśnienie krwi dwom grupom pacjentów. Wyniki działania leków podane są w arkuszu. Określ, czy istnieje różnica w działaniu tych leków. Posłuż się testem t-Studenta, zakładając, że wszystkie założenia do jego użycia są spełnione. Poziom istotności ustal na alfa = 0.05.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</si>
</sst>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0"/>
    <numFmt numFmtId="168" formatCode="0.000"/>
    <numFmt numFmtId="169" formatCode="0.00000000000000"/>
  </numFmts>
  <fonts count="10">
    <font>
      <sz val="10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2" borderId="1" xfId="0" applyFill="1" applyBorder="1" applyAlignment="1" quotePrefix="1">
      <alignment horizontal="left" vertical="top"/>
    </xf>
    <xf numFmtId="0" fontId="0" fillId="2" borderId="1" xfId="0" applyFill="1" applyBorder="1" applyAlignment="1">
      <alignment horizontal="left" vertical="top"/>
    </xf>
    <xf numFmtId="168" fontId="0" fillId="2" borderId="1" xfId="0" applyNumberFormat="1" applyFill="1" applyBorder="1" applyAlignment="1">
      <alignment horizontal="left" vertical="top"/>
    </xf>
    <xf numFmtId="2" fontId="0" fillId="2" borderId="1" xfId="0" applyNumberFormat="1" applyFill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1" fontId="0" fillId="2" borderId="1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9" fontId="0" fillId="0" borderId="0" xfId="0" applyNumberFormat="1" applyBorder="1" applyAlignment="1">
      <alignment horizontal="left" vertical="top"/>
    </xf>
    <xf numFmtId="2" fontId="0" fillId="0" borderId="0" xfId="0" applyNumberForma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2" fontId="0" fillId="2" borderId="1" xfId="0" applyNumberFormat="1" applyFill="1" applyBorder="1" applyAlignment="1">
      <alignment horizontal="left" vertical="top" wrapText="1"/>
    </xf>
    <xf numFmtId="168" fontId="0" fillId="2" borderId="1" xfId="0" applyNumberFormat="1" applyFill="1" applyBorder="1" applyAlignment="1">
      <alignment horizontal="left" vertical="top"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168" fontId="0" fillId="2" borderId="0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0" fontId="4" fillId="3" borderId="1" xfId="0" applyFont="1" applyFill="1" applyBorder="1" applyAlignment="1">
      <alignment horizontal="left" vertical="top" wrapText="1" shrinkToFit="1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0" fillId="4" borderId="12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8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2" fontId="4" fillId="0" borderId="0" xfId="0" applyNumberFormat="1" applyFont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15" xfId="0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horizontal="left" vertical="top" wrapText="1"/>
    </xf>
    <xf numFmtId="0" fontId="0" fillId="2" borderId="17" xfId="0" applyFont="1" applyFill="1" applyBorder="1" applyAlignment="1">
      <alignment horizontal="left" vertical="top" wrapText="1"/>
    </xf>
    <xf numFmtId="0" fontId="0" fillId="2" borderId="19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9"/>
  <sheetViews>
    <sheetView tabSelected="1" workbookViewId="0" topLeftCell="A1">
      <selection activeCell="K27" sqref="K27"/>
    </sheetView>
  </sheetViews>
  <sheetFormatPr defaultColWidth="9.00390625" defaultRowHeight="12.75"/>
  <cols>
    <col min="1" max="1" width="8.75390625" style="3" customWidth="1"/>
    <col min="2" max="3" width="11.625" style="3" customWidth="1"/>
    <col min="4" max="8" width="9.125" style="3" customWidth="1"/>
    <col min="9" max="9" width="8.75390625" style="3" customWidth="1"/>
    <col min="10" max="10" width="27.375" style="3" customWidth="1"/>
    <col min="11" max="12" width="16.125" style="3" customWidth="1"/>
    <col min="13" max="13" width="16.75390625" style="3" bestFit="1" customWidth="1"/>
    <col min="14" max="15" width="9.125" style="3" customWidth="1"/>
    <col min="16" max="16" width="9.75390625" style="3" bestFit="1" customWidth="1"/>
    <col min="17" max="16384" width="9.125" style="3" customWidth="1"/>
  </cols>
  <sheetData>
    <row r="1" ht="12.75"/>
    <row r="2" spans="2:8" ht="12.75">
      <c r="B2" s="38" t="s">
        <v>46</v>
      </c>
      <c r="C2" s="39"/>
      <c r="D2" s="39"/>
      <c r="E2" s="39"/>
      <c r="F2" s="39"/>
      <c r="G2" s="39"/>
      <c r="H2" s="40"/>
    </row>
    <row r="3" spans="2:8" ht="12.75">
      <c r="B3" s="41"/>
      <c r="C3" s="42"/>
      <c r="D3" s="42"/>
      <c r="E3" s="42"/>
      <c r="F3" s="42"/>
      <c r="G3" s="42"/>
      <c r="H3" s="43"/>
    </row>
    <row r="4" spans="2:8" ht="12.75">
      <c r="B4" s="41"/>
      <c r="C4" s="42"/>
      <c r="D4" s="42"/>
      <c r="E4" s="42"/>
      <c r="F4" s="42"/>
      <c r="G4" s="42"/>
      <c r="H4" s="43"/>
    </row>
    <row r="5" spans="2:8" ht="12.75">
      <c r="B5" s="41"/>
      <c r="C5" s="42"/>
      <c r="D5" s="42"/>
      <c r="E5" s="42"/>
      <c r="F5" s="42"/>
      <c r="G5" s="42"/>
      <c r="H5" s="43"/>
    </row>
    <row r="6" spans="2:8" ht="12.75">
      <c r="B6" s="41"/>
      <c r="C6" s="42"/>
      <c r="D6" s="42"/>
      <c r="E6" s="42"/>
      <c r="F6" s="42"/>
      <c r="G6" s="42"/>
      <c r="H6" s="43"/>
    </row>
    <row r="7" spans="2:8" ht="12.75">
      <c r="B7" s="44"/>
      <c r="C7" s="45"/>
      <c r="D7" s="45"/>
      <c r="E7" s="45"/>
      <c r="F7" s="45"/>
      <c r="G7" s="45"/>
      <c r="H7" s="46"/>
    </row>
    <row r="8" ht="12.75"/>
    <row r="9" ht="12.75"/>
    <row r="10" spans="7:14" ht="12.75" hidden="1">
      <c r="G10" s="4"/>
      <c r="J10" s="4"/>
      <c r="L10" s="4"/>
      <c r="N10" s="4"/>
    </row>
    <row r="11" spans="2:17" ht="41.25" customHeight="1" thickBot="1">
      <c r="B11" s="47" t="s">
        <v>4</v>
      </c>
      <c r="C11" s="47"/>
      <c r="J11" s="36" t="s">
        <v>37</v>
      </c>
      <c r="L11" s="4"/>
      <c r="N11" s="4"/>
      <c r="P11" s="5"/>
      <c r="Q11" s="5"/>
    </row>
    <row r="12" spans="2:17" ht="13.5" thickBot="1">
      <c r="B12" s="6" t="s">
        <v>5</v>
      </c>
      <c r="C12" s="7" t="s">
        <v>6</v>
      </c>
      <c r="I12" s="21"/>
      <c r="K12" s="21"/>
      <c r="L12" s="21"/>
      <c r="M12" s="21"/>
      <c r="N12" s="4"/>
      <c r="P12" s="8"/>
      <c r="Q12" s="9"/>
    </row>
    <row r="13" spans="2:17" ht="12.75">
      <c r="B13" s="10">
        <v>5</v>
      </c>
      <c r="C13" s="11">
        <v>6</v>
      </c>
      <c r="I13" s="21"/>
      <c r="J13" s="37" t="s">
        <v>38</v>
      </c>
      <c r="K13" s="21"/>
      <c r="L13" s="21"/>
      <c r="M13" s="21"/>
      <c r="N13" s="4"/>
      <c r="P13" s="8"/>
      <c r="Q13" s="9"/>
    </row>
    <row r="14" spans="2:17" ht="12.75">
      <c r="B14" s="12">
        <v>6</v>
      </c>
      <c r="C14" s="13">
        <v>5</v>
      </c>
      <c r="I14" s="21"/>
      <c r="J14" s="1" t="s">
        <v>0</v>
      </c>
      <c r="K14" s="15" t="s">
        <v>28</v>
      </c>
      <c r="L14" s="21"/>
      <c r="M14" s="21"/>
      <c r="N14" s="4"/>
      <c r="P14" s="8"/>
      <c r="Q14" s="9"/>
    </row>
    <row r="15" spans="2:17" ht="12.75">
      <c r="B15" s="12">
        <v>12</v>
      </c>
      <c r="C15" s="13">
        <v>11</v>
      </c>
      <c r="I15" s="21"/>
      <c r="J15" s="1" t="s">
        <v>30</v>
      </c>
      <c r="K15" s="15" t="s">
        <v>29</v>
      </c>
      <c r="L15" s="21"/>
      <c r="M15" s="21"/>
      <c r="N15" s="4"/>
      <c r="P15" s="8"/>
      <c r="Q15" s="9"/>
    </row>
    <row r="16" spans="2:17" ht="12.75">
      <c r="B16" s="12">
        <v>9</v>
      </c>
      <c r="C16" s="13">
        <v>5</v>
      </c>
      <c r="I16" s="21"/>
      <c r="J16" s="48" t="s">
        <v>31</v>
      </c>
      <c r="K16" s="49"/>
      <c r="L16" s="21"/>
      <c r="M16" s="21"/>
      <c r="N16" s="4"/>
      <c r="P16" s="8"/>
      <c r="Q16" s="9"/>
    </row>
    <row r="17" spans="2:17" ht="12.75">
      <c r="B17" s="12">
        <v>8</v>
      </c>
      <c r="C17" s="13">
        <v>3</v>
      </c>
      <c r="I17" s="21"/>
      <c r="J17" s="50" t="s">
        <v>39</v>
      </c>
      <c r="K17" s="51"/>
      <c r="L17" s="21"/>
      <c r="M17" s="21"/>
      <c r="N17" s="4"/>
      <c r="P17" s="8"/>
      <c r="Q17" s="9"/>
    </row>
    <row r="18" spans="2:17" ht="12.75">
      <c r="B18" s="12">
        <v>5</v>
      </c>
      <c r="C18" s="13">
        <v>4</v>
      </c>
      <c r="I18" s="21"/>
      <c r="J18" s="52"/>
      <c r="K18" s="53"/>
      <c r="L18" s="21"/>
      <c r="M18" s="21"/>
      <c r="N18" s="4"/>
      <c r="P18" s="8"/>
      <c r="Q18" s="9"/>
    </row>
    <row r="19" spans="2:17" ht="12.75">
      <c r="B19" s="12">
        <v>7</v>
      </c>
      <c r="C19" s="13">
        <v>6</v>
      </c>
      <c r="I19" s="21"/>
      <c r="J19" s="52"/>
      <c r="K19" s="53"/>
      <c r="L19" s="21"/>
      <c r="M19" s="21"/>
      <c r="N19" s="4"/>
      <c r="P19" s="8"/>
      <c r="Q19" s="9"/>
    </row>
    <row r="20" spans="2:17" ht="12.75">
      <c r="B20" s="12">
        <v>8</v>
      </c>
      <c r="C20" s="13">
        <v>6</v>
      </c>
      <c r="I20" s="21"/>
      <c r="J20" s="52"/>
      <c r="K20" s="53"/>
      <c r="L20" s="21"/>
      <c r="M20" s="21"/>
      <c r="N20" s="4"/>
      <c r="P20" s="9"/>
      <c r="Q20" s="9"/>
    </row>
    <row r="21" spans="2:14" ht="12.75">
      <c r="B21" s="12">
        <v>15</v>
      </c>
      <c r="C21" s="13">
        <v>4</v>
      </c>
      <c r="I21" s="21"/>
      <c r="J21" s="52"/>
      <c r="K21" s="53"/>
      <c r="L21" s="21"/>
      <c r="M21" s="21"/>
      <c r="N21" s="4"/>
    </row>
    <row r="22" spans="2:14" ht="12.75">
      <c r="B22" s="12">
        <v>7</v>
      </c>
      <c r="C22" s="13">
        <v>9</v>
      </c>
      <c r="I22" s="21"/>
      <c r="J22" s="52"/>
      <c r="K22" s="53"/>
      <c r="L22" s="21"/>
      <c r="M22" s="21"/>
      <c r="N22" s="4"/>
    </row>
    <row r="23" spans="2:14" ht="12.75">
      <c r="B23" s="12"/>
      <c r="C23" s="13">
        <v>3</v>
      </c>
      <c r="I23" s="21"/>
      <c r="J23" s="54"/>
      <c r="K23" s="55"/>
      <c r="L23" s="21"/>
      <c r="M23" s="21"/>
      <c r="N23" s="4"/>
    </row>
    <row r="24" spans="2:14" ht="13.5" thickBot="1">
      <c r="B24" s="18"/>
      <c r="C24" s="19">
        <v>2</v>
      </c>
      <c r="I24" s="21"/>
      <c r="J24" s="22"/>
      <c r="K24" s="9"/>
      <c r="L24" s="21"/>
      <c r="M24" s="21"/>
      <c r="N24" s="4"/>
    </row>
    <row r="25" spans="2:13" ht="12.75">
      <c r="B25" s="4"/>
      <c r="G25" s="4"/>
      <c r="I25" s="21"/>
      <c r="J25" s="1" t="s">
        <v>44</v>
      </c>
      <c r="K25" s="14">
        <v>0.05</v>
      </c>
      <c r="L25" s="21"/>
      <c r="M25" s="21"/>
    </row>
    <row r="26" spans="2:13" ht="13.5" customHeight="1">
      <c r="B26" s="4"/>
      <c r="G26" s="4"/>
      <c r="I26" s="21"/>
      <c r="J26" s="23"/>
      <c r="K26" s="21"/>
      <c r="L26" s="21"/>
      <c r="M26" s="21"/>
    </row>
    <row r="27" spans="2:13" ht="30" customHeight="1">
      <c r="B27" s="4"/>
      <c r="G27" s="4"/>
      <c r="I27" s="21"/>
      <c r="J27" s="2" t="s">
        <v>32</v>
      </c>
      <c r="K27" s="26" t="s">
        <v>2</v>
      </c>
      <c r="L27" s="26" t="s">
        <v>3</v>
      </c>
      <c r="M27" s="21"/>
    </row>
    <row r="28" spans="2:13" ht="12.75">
      <c r="B28" s="4"/>
      <c r="G28" s="4"/>
      <c r="I28" s="21"/>
      <c r="J28" s="1" t="s">
        <v>1</v>
      </c>
      <c r="K28" s="15">
        <f>COUNT(B13:B24)</f>
        <v>10</v>
      </c>
      <c r="L28" s="15">
        <f>COUNT(C13:C24)</f>
        <v>12</v>
      </c>
      <c r="M28" s="21"/>
    </row>
    <row r="29" spans="2:13" ht="12.75">
      <c r="B29" s="4"/>
      <c r="G29" s="4"/>
      <c r="I29" s="21"/>
      <c r="J29" s="1" t="s">
        <v>7</v>
      </c>
      <c r="K29" s="16">
        <f>AVERAGE(B13:B24)</f>
        <v>8.2</v>
      </c>
      <c r="L29" s="16">
        <f>AVERAGE(C13:C24)</f>
        <v>5.333333333333333</v>
      </c>
      <c r="M29" s="21"/>
    </row>
    <row r="30" spans="2:13" ht="12.75">
      <c r="B30" s="4"/>
      <c r="G30" s="4"/>
      <c r="I30" s="21"/>
      <c r="J30" s="1" t="s">
        <v>14</v>
      </c>
      <c r="K30" s="16">
        <f>VAR(B13:B24)</f>
        <v>9.955555555555557</v>
      </c>
      <c r="L30" s="16">
        <f>VAR(C13:C24)</f>
        <v>6.606060606060608</v>
      </c>
      <c r="M30" s="24"/>
    </row>
    <row r="31" spans="2:13" ht="12.75">
      <c r="B31" s="4"/>
      <c r="G31" s="4"/>
      <c r="I31" s="21"/>
      <c r="J31" s="1" t="s">
        <v>8</v>
      </c>
      <c r="K31" s="17">
        <f>STDEV(B13:B24)</f>
        <v>3.155242550986462</v>
      </c>
      <c r="L31" s="17">
        <f>STDEV(C13:C24)</f>
        <v>2.5702257889260642</v>
      </c>
      <c r="M31" s="21"/>
    </row>
    <row r="32" spans="2:13" ht="12.75">
      <c r="B32" s="4"/>
      <c r="G32" s="4"/>
      <c r="I32" s="21"/>
      <c r="J32" s="23"/>
      <c r="K32" s="21"/>
      <c r="L32" s="21"/>
      <c r="M32" s="21"/>
    </row>
    <row r="33" spans="2:13" ht="38.25">
      <c r="B33" s="4"/>
      <c r="G33" s="4"/>
      <c r="I33" s="21"/>
      <c r="J33" s="35" t="s">
        <v>41</v>
      </c>
      <c r="K33" s="21"/>
      <c r="L33" s="21"/>
      <c r="M33" s="21"/>
    </row>
    <row r="34" spans="2:13" ht="12.75">
      <c r="B34" s="4"/>
      <c r="G34" s="4"/>
      <c r="I34" s="21"/>
      <c r="J34" s="1" t="s">
        <v>9</v>
      </c>
      <c r="K34" s="20">
        <f>K28+L28-2</f>
        <v>20</v>
      </c>
      <c r="L34" s="21"/>
      <c r="M34" s="21"/>
    </row>
    <row r="35" spans="2:13" ht="25.5">
      <c r="B35" s="4"/>
      <c r="G35" s="4"/>
      <c r="I35" s="21"/>
      <c r="J35" s="1" t="s">
        <v>25</v>
      </c>
      <c r="K35" s="16">
        <f>((K28-1)*K30+(L28-1)*L30)/K34</f>
        <v>8.113333333333335</v>
      </c>
      <c r="L35" s="21"/>
      <c r="M35" s="21"/>
    </row>
    <row r="36" spans="2:13" ht="25.5">
      <c r="B36" s="4"/>
      <c r="G36" s="4"/>
      <c r="I36" s="21"/>
      <c r="J36" s="1" t="s">
        <v>10</v>
      </c>
      <c r="K36" s="16">
        <f>(K29-L29)/SQRT(K35*(1/K28+1/L28))</f>
        <v>2.3504814038002544</v>
      </c>
      <c r="L36" s="21"/>
      <c r="M36" s="21"/>
    </row>
    <row r="37" spans="2:13" ht="25.5">
      <c r="B37" s="4"/>
      <c r="G37" s="4"/>
      <c r="I37" s="21"/>
      <c r="J37" s="1" t="s">
        <v>11</v>
      </c>
      <c r="K37" s="16">
        <v>2.086</v>
      </c>
      <c r="L37" s="21"/>
      <c r="M37" s="21"/>
    </row>
    <row r="38" spans="2:13" ht="51">
      <c r="B38" s="4"/>
      <c r="G38" s="4"/>
      <c r="I38" s="21"/>
      <c r="J38" s="1" t="s">
        <v>33</v>
      </c>
      <c r="K38" s="17" t="str">
        <f>IF(K36&gt;K37,"TAK","NIE")</f>
        <v>TAK</v>
      </c>
      <c r="L38" s="21"/>
      <c r="M38" s="21"/>
    </row>
    <row r="39" spans="2:13" ht="12.75">
      <c r="B39" s="4"/>
      <c r="G39" s="4"/>
      <c r="I39" s="21"/>
      <c r="J39" s="1" t="s">
        <v>24</v>
      </c>
      <c r="K39" s="17" t="s">
        <v>26</v>
      </c>
      <c r="L39" s="21"/>
      <c r="M39" s="21"/>
    </row>
    <row r="40" spans="2:13" ht="12.75">
      <c r="B40" s="4"/>
      <c r="G40" s="4"/>
      <c r="I40" s="21"/>
      <c r="J40" s="21"/>
      <c r="K40" s="21"/>
      <c r="L40" s="21"/>
      <c r="M40" s="21"/>
    </row>
    <row r="41" spans="2:13" ht="12.75">
      <c r="B41" s="4"/>
      <c r="G41" s="4"/>
      <c r="I41" s="21"/>
      <c r="J41" s="21"/>
      <c r="K41" s="21"/>
      <c r="L41" s="21"/>
      <c r="M41" s="21"/>
    </row>
    <row r="42" spans="2:13" ht="25.5">
      <c r="B42" s="4"/>
      <c r="G42" s="4"/>
      <c r="J42" s="2" t="s">
        <v>34</v>
      </c>
      <c r="K42" s="21"/>
      <c r="L42" s="21"/>
      <c r="M42" s="21"/>
    </row>
    <row r="43" spans="2:11" ht="38.25" customHeight="1">
      <c r="B43" s="4"/>
      <c r="G43" s="4"/>
      <c r="J43" s="1" t="s">
        <v>42</v>
      </c>
      <c r="K43" s="16">
        <f>TDIST(K36,K34,2)</f>
        <v>0.029121576622612482</v>
      </c>
    </row>
    <row r="44" spans="2:13" ht="51">
      <c r="B44" s="4"/>
      <c r="G44" s="4"/>
      <c r="J44" s="1" t="s">
        <v>33</v>
      </c>
      <c r="K44" s="17" t="str">
        <f>IF(K43&lt;K25,"TAK","NIE")</f>
        <v>TAK</v>
      </c>
      <c r="L44" s="21"/>
      <c r="M44" s="21"/>
    </row>
    <row r="45" spans="2:13" ht="25.5">
      <c r="B45" s="4"/>
      <c r="G45" s="4"/>
      <c r="J45" s="1" t="s">
        <v>24</v>
      </c>
      <c r="K45" s="27" t="s">
        <v>27</v>
      </c>
      <c r="L45" s="21"/>
      <c r="M45" s="21"/>
    </row>
    <row r="46" spans="2:13" ht="51">
      <c r="B46" s="4"/>
      <c r="G46" s="4"/>
      <c r="J46" s="1" t="s">
        <v>45</v>
      </c>
      <c r="K46" s="16">
        <f>TINV(K25,K34)</f>
        <v>2.085962478304282</v>
      </c>
      <c r="L46" s="21"/>
      <c r="M46" s="21"/>
    </row>
    <row r="47" spans="2:12" ht="51">
      <c r="B47" s="4"/>
      <c r="G47" s="4"/>
      <c r="J47" s="1" t="s">
        <v>43</v>
      </c>
      <c r="K47" s="28">
        <f>TINV(K43,K34)</f>
        <v>2.3504799173679203</v>
      </c>
      <c r="L47" s="21"/>
    </row>
    <row r="48" spans="2:13" ht="12.75">
      <c r="B48" s="4"/>
      <c r="G48" s="4"/>
      <c r="J48" s="25"/>
      <c r="K48" s="21"/>
      <c r="L48" s="21"/>
      <c r="M48" s="21"/>
    </row>
    <row r="49" spans="2:13" ht="12.75">
      <c r="B49" s="4"/>
      <c r="G49" s="4"/>
      <c r="J49" s="25"/>
      <c r="K49" s="21"/>
      <c r="L49" s="21"/>
      <c r="M49" s="21"/>
    </row>
    <row r="50" spans="2:15" ht="25.5">
      <c r="B50" s="4"/>
      <c r="G50" s="4"/>
      <c r="J50" s="2" t="s">
        <v>35</v>
      </c>
      <c r="K50" s="21"/>
      <c r="L50" s="25"/>
      <c r="M50" s="21"/>
      <c r="N50" s="21"/>
      <c r="O50" s="21"/>
    </row>
    <row r="51" spans="2:15" ht="25.5">
      <c r="B51" s="4"/>
      <c r="G51" s="4"/>
      <c r="J51" s="1" t="s">
        <v>36</v>
      </c>
      <c r="K51" s="16">
        <f>TTEST(B13:B24,C13:C24,2,2)</f>
        <v>0.029121576622612482</v>
      </c>
      <c r="L51" s="25"/>
      <c r="M51" s="21"/>
      <c r="N51" s="21"/>
      <c r="O51" s="21"/>
    </row>
    <row r="52" spans="2:15" ht="51">
      <c r="B52" s="4"/>
      <c r="G52" s="4"/>
      <c r="J52" s="1" t="s">
        <v>33</v>
      </c>
      <c r="K52" s="17" t="str">
        <f>IF(K51&lt;K25,"TAK","NIE")</f>
        <v>TAK</v>
      </c>
      <c r="L52" s="25"/>
      <c r="M52" s="21"/>
      <c r="N52" s="21"/>
      <c r="O52" s="21"/>
    </row>
    <row r="53" spans="2:15" ht="25.5">
      <c r="B53" s="4"/>
      <c r="G53" s="4"/>
      <c r="J53" s="1" t="s">
        <v>24</v>
      </c>
      <c r="K53" s="27" t="s">
        <v>27</v>
      </c>
      <c r="L53" s="25"/>
      <c r="M53" s="21"/>
      <c r="N53" s="21"/>
      <c r="O53" s="21"/>
    </row>
    <row r="54" spans="2:15" ht="51">
      <c r="B54" s="4"/>
      <c r="G54" s="4"/>
      <c r="J54" s="1" t="s">
        <v>43</v>
      </c>
      <c r="K54" s="16">
        <f>TINV(K51,K34)</f>
        <v>2.3504799173679203</v>
      </c>
      <c r="L54" s="25"/>
      <c r="M54" s="21"/>
      <c r="N54" s="21"/>
      <c r="O54" s="21"/>
    </row>
    <row r="55" spans="2:13" ht="12.75">
      <c r="B55" s="4"/>
      <c r="G55" s="4"/>
      <c r="J55" s="25"/>
      <c r="K55" s="21"/>
      <c r="L55" s="21"/>
      <c r="M55" s="21"/>
    </row>
    <row r="56" spans="2:13" ht="12.75">
      <c r="B56" s="4"/>
      <c r="G56" s="4"/>
      <c r="J56" s="25"/>
      <c r="K56" s="21"/>
      <c r="L56" s="21"/>
      <c r="M56" s="21"/>
    </row>
    <row r="57" spans="2:13" ht="12.75">
      <c r="B57" s="4"/>
      <c r="G57" s="4"/>
      <c r="J57" s="25"/>
      <c r="K57" s="21"/>
      <c r="L57" s="21"/>
      <c r="M57" s="21"/>
    </row>
    <row r="58" spans="2:11" ht="38.25">
      <c r="B58" s="4"/>
      <c r="G58" s="4"/>
      <c r="J58" s="2" t="s">
        <v>40</v>
      </c>
      <c r="K58" s="21"/>
    </row>
    <row r="59" spans="7:12" ht="12.75">
      <c r="G59" s="4"/>
      <c r="J59" s="29" t="s">
        <v>12</v>
      </c>
      <c r="K59" s="29"/>
      <c r="L59" s="29"/>
    </row>
    <row r="60" spans="10:12" ht="13.5" thickBot="1">
      <c r="J60" s="29"/>
      <c r="K60" s="29"/>
      <c r="L60" s="29"/>
    </row>
    <row r="61" spans="10:12" ht="12.75">
      <c r="J61" s="30"/>
      <c r="K61" s="30" t="s">
        <v>5</v>
      </c>
      <c r="L61" s="30" t="s">
        <v>6</v>
      </c>
    </row>
    <row r="62" spans="10:12" ht="12.75">
      <c r="J62" s="31" t="s">
        <v>13</v>
      </c>
      <c r="K62" s="33">
        <v>8.2</v>
      </c>
      <c r="L62" s="33">
        <v>5.333333333333333</v>
      </c>
    </row>
    <row r="63" spans="10:12" ht="12.75">
      <c r="J63" s="31" t="s">
        <v>14</v>
      </c>
      <c r="K63" s="33">
        <v>9.955555555555557</v>
      </c>
      <c r="L63" s="33">
        <v>6.606060606060608</v>
      </c>
    </row>
    <row r="64" spans="10:12" ht="12.75">
      <c r="J64" s="31" t="s">
        <v>15</v>
      </c>
      <c r="K64" s="31">
        <v>10</v>
      </c>
      <c r="L64" s="31">
        <v>12</v>
      </c>
    </row>
    <row r="65" spans="10:12" ht="12.75">
      <c r="J65" s="31" t="s">
        <v>16</v>
      </c>
      <c r="K65" s="33">
        <v>8.113333333333335</v>
      </c>
      <c r="L65" s="31"/>
    </row>
    <row r="66" spans="10:12" ht="12.75">
      <c r="J66" s="31" t="s">
        <v>17</v>
      </c>
      <c r="K66" s="31">
        <v>0</v>
      </c>
      <c r="L66" s="31"/>
    </row>
    <row r="67" spans="10:12" ht="12.75">
      <c r="J67" s="31" t="s">
        <v>18</v>
      </c>
      <c r="K67" s="31">
        <v>20</v>
      </c>
      <c r="L67" s="31"/>
    </row>
    <row r="68" spans="10:12" ht="12.75">
      <c r="J68" s="31" t="s">
        <v>19</v>
      </c>
      <c r="K68" s="33">
        <v>2.3504814038002544</v>
      </c>
      <c r="L68" s="31"/>
    </row>
    <row r="69" spans="10:12" ht="12.75">
      <c r="J69" s="31" t="s">
        <v>20</v>
      </c>
      <c r="K69" s="33">
        <v>0.014560788311306241</v>
      </c>
      <c r="L69" s="31"/>
    </row>
    <row r="70" spans="10:12" ht="12.75">
      <c r="J70" s="31" t="s">
        <v>21</v>
      </c>
      <c r="K70" s="33">
        <v>1.724718003970338</v>
      </c>
      <c r="L70" s="31"/>
    </row>
    <row r="71" spans="10:12" ht="12.75">
      <c r="J71" s="31" t="s">
        <v>22</v>
      </c>
      <c r="K71" s="33">
        <v>0.029121576622612482</v>
      </c>
      <c r="L71" s="31"/>
    </row>
    <row r="72" spans="10:12" ht="13.5" thickBot="1">
      <c r="J72" s="32" t="s">
        <v>23</v>
      </c>
      <c r="K72" s="34">
        <v>2.085962478304282</v>
      </c>
      <c r="L72" s="32"/>
    </row>
    <row r="73" spans="10:11" ht="12.75">
      <c r="J73" s="21"/>
      <c r="K73" s="21"/>
    </row>
    <row r="74" spans="10:11" ht="12.75">
      <c r="J74" s="21"/>
      <c r="K74" s="21"/>
    </row>
    <row r="75" spans="10:11" ht="12.75">
      <c r="J75" s="21"/>
      <c r="K75" s="21"/>
    </row>
    <row r="76" spans="10:11" ht="12.75">
      <c r="J76" s="21"/>
      <c r="K76" s="21"/>
    </row>
    <row r="77" spans="10:11" ht="12.75">
      <c r="J77" s="21"/>
      <c r="K77" s="21"/>
    </row>
    <row r="78" spans="10:11" ht="12.75">
      <c r="J78" s="21"/>
      <c r="K78" s="21"/>
    </row>
    <row r="79" spans="10:12" ht="12.75">
      <c r="J79" s="21"/>
      <c r="K79" s="21"/>
      <c r="L79" s="21"/>
    </row>
    <row r="80" spans="10:12" ht="12.75">
      <c r="J80" s="21"/>
      <c r="K80" s="21"/>
      <c r="L80" s="21"/>
    </row>
    <row r="81" spans="10:12" ht="12.75">
      <c r="J81" s="21"/>
      <c r="K81" s="21"/>
      <c r="L81" s="21"/>
    </row>
    <row r="82" spans="10:12" ht="12.75">
      <c r="J82" s="21"/>
      <c r="K82" s="21"/>
      <c r="L82" s="21"/>
    </row>
    <row r="83" spans="10:12" ht="12.75">
      <c r="J83" s="21"/>
      <c r="K83" s="21"/>
      <c r="L83" s="21"/>
    </row>
    <row r="84" ht="12.75">
      <c r="L84" s="21"/>
    </row>
    <row r="85" ht="12.75">
      <c r="L85" s="21"/>
    </row>
    <row r="86" ht="12.75">
      <c r="L86" s="21"/>
    </row>
    <row r="87" ht="12.75">
      <c r="L87" s="21"/>
    </row>
    <row r="88" ht="12.75">
      <c r="L88" s="21"/>
    </row>
    <row r="89" ht="12.75">
      <c r="L89" s="21"/>
    </row>
  </sheetData>
  <mergeCells count="4">
    <mergeCell ref="B2:H7"/>
    <mergeCell ref="B11:C11"/>
    <mergeCell ref="J16:K16"/>
    <mergeCell ref="J17:K2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kd</cp:lastModifiedBy>
  <dcterms:created xsi:type="dcterms:W3CDTF">2004-09-28T13:09:24Z</dcterms:created>
  <dcterms:modified xsi:type="dcterms:W3CDTF">2009-04-26T21:30:30Z</dcterms:modified>
  <cp:category/>
  <cp:version/>
  <cp:contentType/>
  <cp:contentStatus/>
</cp:coreProperties>
</file>